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mc:AlternateContent xmlns:mc="http://schemas.openxmlformats.org/markup-compatibility/2006">
    <mc:Choice Requires="x15">
      <x15ac:absPath xmlns:x15ac="http://schemas.microsoft.com/office/spreadsheetml/2010/11/ac" url="/Users/annepabel/Desktop/ALE/13580/"/>
    </mc:Choice>
  </mc:AlternateContent>
  <xr:revisionPtr revIDLastSave="0" documentId="8_{F61BBD9B-5B5C-0E46-85F1-E58DBEC7D520}" xr6:coauthVersionLast="47" xr6:coauthVersionMax="47" xr10:uidLastSave="{00000000-0000-0000-0000-000000000000}"/>
  <bookViews>
    <workbookView xWindow="-20" yWindow="740" windowWidth="29400" windowHeight="17060" activeTab="2" xr2:uid="{00000000-000D-0000-FFFF-FFFF00000000}"/>
  </bookViews>
  <sheets>
    <sheet name="Übersicht" sheetId="4" r:id="rId1"/>
    <sheet name="Multiple Choice" sheetId="1" r:id="rId2"/>
    <sheet name="Offene Fragen" sheetId="2" r:id="rId3"/>
    <sheet name="Tabelle2" sheetId="3" state="hidden" r:id="rId4"/>
  </sheets>
  <definedNames>
    <definedName name="_xlnm._FilterDatabase" localSheetId="1" hidden="1">'Multiple Choice'!$B$1:$L$213</definedName>
    <definedName name="_xlnm._FilterDatabase" localSheetId="2" hidden="1">'Offene Fragen'!$B$1:$K$136</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2" l="1"/>
  <c r="F2" i="2"/>
  <c r="E3" i="2"/>
  <c r="F3" i="2"/>
  <c r="E4" i="2"/>
  <c r="F4" i="2"/>
  <c r="E5" i="2"/>
  <c r="F5" i="2"/>
  <c r="E6" i="2"/>
  <c r="F6" i="2"/>
  <c r="E7" i="2"/>
  <c r="F7" i="2"/>
  <c r="E8" i="2"/>
  <c r="F8" i="2"/>
  <c r="E9" i="2"/>
  <c r="F9" i="2"/>
  <c r="E10" i="2"/>
  <c r="F10" i="2"/>
  <c r="E11" i="2"/>
  <c r="F11" i="2"/>
  <c r="E12" i="2"/>
  <c r="F12" i="2"/>
  <c r="E13" i="2"/>
  <c r="F13" i="2"/>
  <c r="E14" i="2"/>
  <c r="F14" i="2"/>
  <c r="E15" i="2"/>
  <c r="F15" i="2"/>
  <c r="E16" i="2"/>
  <c r="F16" i="2"/>
  <c r="E17" i="2"/>
  <c r="F17" i="2"/>
  <c r="E18" i="2"/>
  <c r="F18" i="2"/>
  <c r="E19" i="2"/>
  <c r="F19" i="2"/>
  <c r="E20" i="2"/>
  <c r="F20" i="2"/>
  <c r="E21" i="2"/>
  <c r="F21" i="2"/>
  <c r="E22" i="2"/>
  <c r="F22" i="2"/>
  <c r="E23" i="2"/>
  <c r="F23" i="2"/>
  <c r="E24" i="2"/>
  <c r="F24" i="2"/>
  <c r="E25" i="2"/>
  <c r="F25" i="2"/>
  <c r="E26" i="2"/>
  <c r="F26" i="2"/>
  <c r="E27" i="2"/>
  <c r="F27" i="2"/>
  <c r="E28" i="2"/>
  <c r="F28" i="2"/>
  <c r="E29" i="2"/>
  <c r="F29" i="2"/>
  <c r="E30" i="2"/>
  <c r="F30" i="2"/>
  <c r="E31" i="2"/>
  <c r="F31" i="2"/>
  <c r="E32" i="2"/>
  <c r="F32" i="2"/>
  <c r="E33" i="2"/>
  <c r="F33" i="2"/>
  <c r="E34" i="2"/>
  <c r="F34" i="2"/>
  <c r="E35" i="2"/>
  <c r="F35" i="2"/>
  <c r="E36" i="2"/>
  <c r="F36" i="2"/>
  <c r="E37" i="2"/>
  <c r="F37" i="2"/>
  <c r="E38" i="2"/>
  <c r="F38" i="2"/>
  <c r="E39" i="2"/>
  <c r="F39" i="2"/>
  <c r="E40" i="2"/>
  <c r="F40" i="2"/>
  <c r="E41" i="2"/>
  <c r="F41" i="2"/>
  <c r="E42" i="2"/>
  <c r="F42" i="2"/>
  <c r="E43" i="2"/>
  <c r="F43" i="2"/>
  <c r="E44" i="2"/>
  <c r="F44" i="2"/>
  <c r="E45" i="2"/>
  <c r="F45" i="2"/>
  <c r="E46" i="2"/>
  <c r="F46" i="2"/>
  <c r="E47" i="2"/>
  <c r="F47" i="2"/>
  <c r="E48" i="2"/>
  <c r="F48" i="2"/>
  <c r="E49" i="2"/>
  <c r="F49" i="2"/>
  <c r="E50" i="2"/>
  <c r="F50" i="2"/>
  <c r="E51" i="2"/>
  <c r="F51" i="2"/>
  <c r="E52" i="2"/>
  <c r="F52" i="2"/>
  <c r="E53" i="2"/>
  <c r="F53" i="2"/>
  <c r="E54" i="2"/>
  <c r="F54" i="2"/>
  <c r="E55" i="2"/>
  <c r="F55" i="2"/>
  <c r="E56" i="2"/>
  <c r="F56" i="2"/>
  <c r="E57" i="2"/>
  <c r="F57" i="2"/>
  <c r="E58" i="2"/>
  <c r="F58" i="2"/>
  <c r="E59" i="2"/>
  <c r="F59" i="2"/>
  <c r="E60" i="2"/>
  <c r="F60" i="2"/>
  <c r="E61" i="2"/>
  <c r="F61" i="2"/>
  <c r="E62" i="2"/>
  <c r="F62" i="2"/>
  <c r="E63" i="2"/>
  <c r="F63" i="2"/>
  <c r="E64" i="2"/>
  <c r="F64" i="2"/>
  <c r="E65" i="2"/>
  <c r="F65" i="2"/>
  <c r="E66" i="2"/>
  <c r="F66" i="2"/>
  <c r="E67" i="2"/>
  <c r="F67" i="2"/>
  <c r="E68" i="2"/>
  <c r="F68" i="2"/>
  <c r="E69" i="2"/>
  <c r="F69" i="2"/>
  <c r="E70" i="2"/>
  <c r="F70" i="2"/>
  <c r="E71" i="2"/>
  <c r="F71" i="2"/>
  <c r="E72" i="2"/>
  <c r="F72" i="2"/>
  <c r="E73" i="2"/>
  <c r="F73" i="2"/>
  <c r="E74" i="2"/>
  <c r="F74" i="2"/>
  <c r="E75" i="2"/>
  <c r="F75" i="2"/>
  <c r="E76" i="2"/>
  <c r="F76" i="2"/>
  <c r="E77" i="2"/>
  <c r="F77" i="2"/>
  <c r="E78" i="2"/>
  <c r="F78" i="2"/>
  <c r="E79" i="2"/>
  <c r="F79" i="2"/>
  <c r="E80" i="2"/>
  <c r="F80" i="2"/>
  <c r="E81" i="2"/>
  <c r="F81" i="2"/>
  <c r="E82" i="2"/>
  <c r="F82" i="2"/>
  <c r="E83" i="2"/>
  <c r="F83" i="2"/>
  <c r="E84" i="2"/>
  <c r="F84" i="2"/>
  <c r="E85" i="2"/>
  <c r="F85" i="2"/>
  <c r="E86" i="2"/>
  <c r="F86" i="2"/>
  <c r="E87" i="2"/>
  <c r="F87" i="2"/>
  <c r="E88" i="2"/>
  <c r="F88" i="2"/>
  <c r="E89" i="2"/>
  <c r="F89" i="2"/>
  <c r="E90" i="2"/>
  <c r="F90" i="2"/>
  <c r="E91" i="2"/>
  <c r="F91" i="2"/>
  <c r="E92" i="2"/>
  <c r="F92" i="2"/>
  <c r="E93" i="2"/>
  <c r="F93" i="2"/>
  <c r="E94" i="2"/>
  <c r="F94" i="2"/>
  <c r="E95" i="2"/>
  <c r="F95" i="2"/>
  <c r="E96" i="2"/>
  <c r="F96" i="2"/>
  <c r="E97" i="2"/>
  <c r="F97" i="2"/>
  <c r="E98" i="2"/>
  <c r="F98" i="2"/>
  <c r="E99" i="2"/>
  <c r="F99" i="2"/>
  <c r="E100" i="2"/>
  <c r="F100" i="2"/>
  <c r="E101" i="2"/>
  <c r="F101" i="2"/>
  <c r="E102" i="2"/>
  <c r="F102" i="2"/>
  <c r="E103" i="2"/>
  <c r="F103" i="2"/>
  <c r="E104" i="2"/>
  <c r="F104" i="2"/>
  <c r="E105" i="2"/>
  <c r="F105" i="2"/>
  <c r="E106" i="2"/>
  <c r="F106" i="2"/>
  <c r="E107" i="2"/>
  <c r="F107" i="2"/>
  <c r="E108" i="2"/>
  <c r="F108" i="2"/>
  <c r="E109" i="2"/>
  <c r="F109" i="2"/>
  <c r="E110" i="2"/>
  <c r="F110" i="2"/>
  <c r="E111" i="2"/>
  <c r="F111" i="2"/>
  <c r="E112" i="2"/>
  <c r="F112" i="2"/>
  <c r="E113" i="2"/>
  <c r="F113" i="2"/>
  <c r="E114" i="2"/>
  <c r="F114" i="2"/>
  <c r="E115" i="2"/>
  <c r="F115" i="2"/>
  <c r="E116" i="2"/>
  <c r="F116" i="2"/>
  <c r="E117" i="2"/>
  <c r="F117" i="2"/>
  <c r="E118" i="2"/>
  <c r="F118" i="2"/>
  <c r="E119" i="2"/>
  <c r="F119" i="2"/>
  <c r="E120" i="2"/>
  <c r="F120" i="2"/>
  <c r="E121" i="2"/>
  <c r="F121" i="2"/>
  <c r="E122" i="2"/>
  <c r="F122" i="2"/>
  <c r="E123" i="2"/>
  <c r="F123" i="2"/>
  <c r="E124" i="2"/>
  <c r="F124" i="2"/>
  <c r="E125" i="2"/>
  <c r="F125" i="2"/>
  <c r="E126" i="2"/>
  <c r="F126" i="2"/>
  <c r="E127" i="2"/>
  <c r="F127" i="2"/>
  <c r="E128" i="2"/>
  <c r="F128" i="2"/>
  <c r="E129" i="2"/>
  <c r="F129" i="2"/>
  <c r="E130" i="2"/>
  <c r="F130" i="2"/>
  <c r="E131" i="2"/>
  <c r="F131" i="2"/>
  <c r="E132" i="2"/>
  <c r="F132" i="2"/>
  <c r="E133" i="2"/>
  <c r="F133" i="2"/>
  <c r="E134" i="2"/>
  <c r="F134" i="2"/>
  <c r="E135" i="2"/>
  <c r="F135" i="2"/>
  <c r="E136" i="2"/>
  <c r="F136" i="2"/>
  <c r="B29" i="3"/>
  <c r="B28" i="3"/>
  <c r="B27" i="3"/>
  <c r="B26" i="3"/>
  <c r="B25" i="3"/>
  <c r="B24" i="3"/>
  <c r="B23" i="3"/>
  <c r="B22" i="3"/>
  <c r="B21" i="3"/>
  <c r="B20" i="3"/>
  <c r="B17" i="3"/>
  <c r="B16" i="3"/>
  <c r="B15" i="3"/>
  <c r="B14" i="3"/>
  <c r="B13" i="3"/>
  <c r="B12" i="3"/>
  <c r="B11" i="3"/>
  <c r="B10" i="3"/>
  <c r="B9" i="3"/>
  <c r="B8" i="3"/>
  <c r="B9" i="4"/>
  <c r="B13" i="4"/>
  <c r="B17" i="4"/>
  <c r="B16" i="4"/>
  <c r="B15" i="4"/>
  <c r="B14" i="4"/>
  <c r="B18" i="4"/>
  <c r="A49" i="4"/>
  <c r="A48" i="4"/>
  <c r="A47" i="4"/>
  <c r="A33" i="4"/>
  <c r="F33" i="4"/>
  <c r="E22" i="4"/>
  <c r="G24" i="4"/>
  <c r="G23" i="4"/>
  <c r="G22" i="4"/>
  <c r="F24" i="4"/>
  <c r="F23" i="4"/>
  <c r="F39" i="4"/>
  <c r="F22" i="4"/>
  <c r="F38" i="4"/>
  <c r="E24" i="4"/>
  <c r="E23" i="4"/>
  <c r="A32" i="4"/>
  <c r="D32" i="4"/>
  <c r="B12" i="4"/>
  <c r="D48" i="4"/>
  <c r="A31" i="4"/>
  <c r="E31" i="4"/>
  <c r="E47" i="4"/>
  <c r="A46" i="4"/>
  <c r="A45" i="4"/>
  <c r="A44" i="4"/>
  <c r="A43" i="4"/>
  <c r="A42" i="4"/>
  <c r="A41" i="4"/>
  <c r="D24" i="4"/>
  <c r="D23" i="4"/>
  <c r="D22" i="4"/>
  <c r="C24" i="4"/>
  <c r="C23" i="4"/>
  <c r="C22" i="4"/>
  <c r="A30" i="4"/>
  <c r="E30" i="4"/>
  <c r="A29" i="4"/>
  <c r="B29" i="4"/>
  <c r="A28" i="4"/>
  <c r="E28" i="4"/>
  <c r="E44" i="4"/>
  <c r="A27" i="4"/>
  <c r="B27" i="4"/>
  <c r="A26" i="4"/>
  <c r="D26" i="4"/>
  <c r="D42" i="4"/>
  <c r="A25" i="4"/>
  <c r="C25" i="4"/>
  <c r="B11" i="4"/>
  <c r="B10" i="4"/>
  <c r="B23" i="4"/>
  <c r="B22" i="4"/>
  <c r="B24" i="4"/>
  <c r="F27" i="4"/>
  <c r="B32" i="4"/>
  <c r="B48" i="4"/>
  <c r="G32" i="4"/>
  <c r="E38" i="4"/>
  <c r="D39" i="4"/>
  <c r="D30" i="4"/>
  <c r="B30" i="4"/>
  <c r="C30" i="4"/>
  <c r="F30" i="4"/>
  <c r="G30" i="4"/>
  <c r="C32" i="4"/>
  <c r="E39" i="4"/>
  <c r="F40" i="4"/>
  <c r="B40" i="4"/>
  <c r="C26" i="4"/>
  <c r="C42" i="4"/>
  <c r="F32" i="4"/>
  <c r="F48" i="4"/>
  <c r="F46" i="4"/>
  <c r="D38" i="4"/>
  <c r="B39" i="4"/>
  <c r="E32" i="4"/>
  <c r="E48" i="4"/>
  <c r="E40" i="4"/>
  <c r="B19" i="4"/>
  <c r="E29" i="4"/>
  <c r="E45" i="4"/>
  <c r="C27" i="4"/>
  <c r="C43" i="4"/>
  <c r="D46" i="4"/>
  <c r="G27" i="4"/>
  <c r="G43" i="4"/>
  <c r="C29" i="4"/>
  <c r="C45" i="4"/>
  <c r="E46" i="4"/>
  <c r="D27" i="4"/>
  <c r="D43" i="4"/>
  <c r="B46" i="4"/>
  <c r="F31" i="4"/>
  <c r="F47" i="4"/>
  <c r="D29" i="4"/>
  <c r="D45" i="4"/>
  <c r="D40" i="4"/>
  <c r="C48" i="4"/>
  <c r="F49" i="4"/>
  <c r="G46" i="4"/>
  <c r="G31" i="4"/>
  <c r="G40" i="4"/>
  <c r="G28" i="4"/>
  <c r="G44" i="4"/>
  <c r="G48" i="4"/>
  <c r="C40" i="4"/>
  <c r="C33" i="4"/>
  <c r="C49" i="4"/>
  <c r="D28" i="4"/>
  <c r="D44" i="4"/>
  <c r="D33" i="4"/>
  <c r="D49" i="4"/>
  <c r="D31" i="4"/>
  <c r="D47" i="4"/>
  <c r="F43" i="4"/>
  <c r="F26" i="4"/>
  <c r="F42" i="4"/>
  <c r="G33" i="4"/>
  <c r="G49" i="4"/>
  <c r="B31" i="4"/>
  <c r="B47" i="4"/>
  <c r="G29" i="4"/>
  <c r="G45" i="4"/>
  <c r="C28" i="4"/>
  <c r="F28" i="4"/>
  <c r="F44" i="4"/>
  <c r="B25" i="4"/>
  <c r="B41" i="4"/>
  <c r="G25" i="4"/>
  <c r="G41" i="4"/>
  <c r="G39" i="4"/>
  <c r="C31" i="4"/>
  <c r="C47" i="4"/>
  <c r="B28" i="4"/>
  <c r="B44" i="4"/>
  <c r="G26" i="4"/>
  <c r="G42" i="4"/>
  <c r="B26" i="4"/>
  <c r="B42" i="4"/>
  <c r="G47" i="4"/>
  <c r="G38" i="4"/>
  <c r="E26" i="4"/>
  <c r="E42" i="4"/>
  <c r="B38" i="4"/>
  <c r="F25" i="4"/>
  <c r="F41" i="4"/>
  <c r="E27" i="4"/>
  <c r="E43" i="4"/>
  <c r="B43" i="4"/>
  <c r="C41" i="4"/>
  <c r="D25" i="4"/>
  <c r="C38" i="4"/>
  <c r="B33" i="4"/>
  <c r="E25" i="4"/>
  <c r="B45" i="4"/>
  <c r="C39" i="4"/>
  <c r="C46" i="4"/>
  <c r="E33" i="4"/>
  <c r="E49" i="4"/>
  <c r="F29" i="4"/>
  <c r="F45" i="4"/>
  <c r="F50" i="4"/>
  <c r="C34" i="4"/>
  <c r="G50" i="4"/>
  <c r="F34" i="4"/>
  <c r="C44" i="4"/>
  <c r="C50" i="4"/>
  <c r="B34" i="4"/>
  <c r="B49" i="4"/>
  <c r="B50" i="4"/>
  <c r="G34" i="4"/>
  <c r="E34" i="4"/>
  <c r="E41" i="4"/>
  <c r="E50" i="4"/>
  <c r="D41" i="4"/>
  <c r="D50" i="4"/>
  <c r="D34" i="4"/>
  <c r="H50" i="4"/>
  <c r="H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F1" authorId="0" shapeId="0" xr:uid="{00000000-0006-0000-0100-000001000000}">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H1" authorId="0" shapeId="0" xr:uid="{00000000-0006-0000-0200-000001000000}">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List>
</comments>
</file>

<file path=xl/sharedStrings.xml><?xml version="1.0" encoding="utf-8"?>
<sst xmlns="http://schemas.openxmlformats.org/spreadsheetml/2006/main" count="1438" uniqueCount="1438">
  <si>
    <r>
      <rPr>
        <b/>
        <sz val="10"/>
        <color theme="0"/>
        <rFont val="Calibri"/>
        <family val="2"/>
        <scheme val="minor"/>
      </rPr>
      <t>Module Code</t>
    </r>
  </si>
  <si>
    <r>
      <rPr>
        <b/>
        <sz val="10"/>
        <color theme="0"/>
        <rFont val="Calibri"/>
        <family val="2"/>
        <scheme val="minor"/>
      </rPr>
      <t>Course Code</t>
    </r>
  </si>
  <si>
    <r>
      <rPr>
        <b/>
        <sz val="10"/>
        <color theme="1"/>
        <rFont val="Calibri"/>
        <family val="2"/>
        <scheme val="minor"/>
      </rPr>
      <t>DLBCSEEIST01_E</t>
    </r>
  </si>
  <si>
    <r>
      <rPr>
        <b/>
        <sz val="10"/>
        <color theme="0"/>
        <rFont val="Calibri"/>
        <family val="2"/>
        <scheme val="minor"/>
      </rPr>
      <t>Course Name</t>
    </r>
  </si>
  <si>
    <r>
      <rPr>
        <b/>
        <sz val="10"/>
        <color theme="1"/>
        <rFont val="Calibri"/>
        <family val="2"/>
        <scheme val="minor"/>
      </rPr>
      <t>Internet of Things Security</t>
    </r>
  </si>
  <si>
    <r>
      <rPr>
        <b/>
        <sz val="10"/>
        <color theme="0"/>
        <rFont val="Calibri"/>
        <family val="2"/>
        <scheme val="minor"/>
      </rPr>
      <t>Total number of Units</t>
    </r>
  </si>
  <si>
    <r>
      <rPr>
        <b/>
        <sz val="10"/>
        <color theme="0"/>
        <rFont val="Calibri"/>
        <family val="2"/>
        <scheme val="minor"/>
      </rPr>
      <t>Author</t>
    </r>
  </si>
  <si>
    <r>
      <rPr>
        <b/>
        <sz val="10"/>
        <color theme="0"/>
        <rFont val="Calibri"/>
        <family val="2"/>
        <scheme val="minor"/>
      </rPr>
      <t>Exam duration in minutes</t>
    </r>
  </si>
  <si>
    <r>
      <rPr>
        <b/>
        <sz val="10"/>
        <color theme="0"/>
        <rFont val="Calibri"/>
        <family val="2"/>
        <scheme val="minor"/>
      </rPr>
      <t>Comment</t>
    </r>
  </si>
  <si>
    <r>
      <rPr>
        <sz val="10"/>
        <color theme="1"/>
        <rFont val="Calibri"/>
        <family val="2"/>
        <scheme val="minor"/>
      </rPr>
      <t># MC Fragen/Lektion</t>
    </r>
  </si>
  <si>
    <r>
      <rPr>
        <sz val="10"/>
        <color theme="1"/>
        <rFont val="Calibri"/>
        <family val="2"/>
        <scheme val="minor"/>
      </rPr>
      <t># MC leicht/Lektion</t>
    </r>
  </si>
  <si>
    <r>
      <rPr>
        <sz val="10"/>
        <color theme="1"/>
        <rFont val="Calibri"/>
        <family val="2"/>
        <scheme val="minor"/>
      </rPr>
      <t># MC mittel/Lektion</t>
    </r>
  </si>
  <si>
    <r>
      <rPr>
        <sz val="10"/>
        <color theme="1"/>
        <rFont val="Calibri"/>
        <family val="2"/>
        <scheme val="minor"/>
      </rPr>
      <t># MC schwer/Lektion</t>
    </r>
  </si>
  <si>
    <r>
      <rPr>
        <b/>
        <sz val="10"/>
        <color theme="1"/>
        <rFont val="Calibri"/>
        <family val="2"/>
        <scheme val="minor"/>
      </rPr>
      <t># MC Fragen gesamt</t>
    </r>
  </si>
  <si>
    <r>
      <rPr>
        <sz val="10"/>
        <color theme="1"/>
        <rFont val="Calibri"/>
        <family val="2"/>
        <scheme val="minor"/>
      </rPr>
      <t># Offene Fragen/Lektion</t>
    </r>
  </si>
  <si>
    <r>
      <rPr>
        <sz val="10"/>
        <color theme="1"/>
        <rFont val="Calibri"/>
        <family val="2"/>
        <scheme val="minor"/>
      </rPr>
      <t># Offen leicht/Lektion</t>
    </r>
  </si>
  <si>
    <r>
      <rPr>
        <sz val="10"/>
        <color theme="1"/>
        <rFont val="Calibri"/>
        <family val="2"/>
        <scheme val="minor"/>
      </rPr>
      <t># Offen mittel/Lektion</t>
    </r>
  </si>
  <si>
    <r>
      <rPr>
        <sz val="10"/>
        <color theme="1"/>
        <rFont val="Calibri"/>
        <family val="2"/>
        <scheme val="minor"/>
      </rPr>
      <t># Offen schwer/Lektion</t>
    </r>
  </si>
  <si>
    <r>
      <rPr>
        <b/>
        <sz val="10"/>
        <color theme="1"/>
        <rFont val="Calibri"/>
        <family val="2"/>
        <scheme val="minor"/>
      </rPr>
      <t># Offene Fragen gesamt</t>
    </r>
  </si>
  <si>
    <r>
      <rPr>
        <b/>
        <sz val="10"/>
        <color theme="0"/>
        <rFont val="Calibri"/>
        <family val="2"/>
        <scheme val="minor"/>
      </rPr>
      <t>Fragen insgesamt</t>
    </r>
  </si>
  <si>
    <r>
      <rPr>
        <b/>
        <sz val="10"/>
        <color theme="1"/>
        <rFont val="Calibri"/>
        <family val="2"/>
        <scheme val="minor"/>
      </rPr>
      <t>Bereits erstellt</t>
    </r>
  </si>
  <si>
    <r>
      <rPr>
        <sz val="10"/>
        <color theme="1"/>
        <rFont val="Calibri"/>
        <family val="2"/>
        <scheme val="minor"/>
      </rPr>
      <t># MC leicht</t>
    </r>
  </si>
  <si>
    <r>
      <rPr>
        <sz val="10"/>
        <color theme="1"/>
        <rFont val="Calibri"/>
        <family val="2"/>
        <scheme val="minor"/>
      </rPr>
      <t># MC mittel</t>
    </r>
  </si>
  <si>
    <r>
      <rPr>
        <sz val="10"/>
        <color theme="1"/>
        <rFont val="Calibri"/>
        <family val="2"/>
        <scheme val="minor"/>
      </rPr>
      <t># MC schwer</t>
    </r>
  </si>
  <si>
    <r>
      <rPr>
        <sz val="10"/>
        <color theme="1"/>
        <rFont val="Calibri"/>
        <family val="2"/>
        <scheme val="minor"/>
      </rPr>
      <t># Offen leicht</t>
    </r>
  </si>
  <si>
    <r>
      <rPr>
        <sz val="10"/>
        <color theme="1"/>
        <rFont val="Calibri"/>
        <family val="2"/>
        <scheme val="minor"/>
      </rPr>
      <t># Offen mittel</t>
    </r>
  </si>
  <si>
    <r>
      <rPr>
        <sz val="10"/>
        <color theme="1"/>
        <rFont val="Calibri"/>
        <family val="2"/>
        <scheme val="minor"/>
      </rPr>
      <t># Offen schwer</t>
    </r>
  </si>
  <si>
    <r>
      <rPr>
        <sz val="10"/>
        <color theme="1"/>
        <rFont val="Calibri"/>
        <family val="2"/>
        <scheme val="minor"/>
      </rPr>
      <t>Lektion 1</t>
    </r>
  </si>
  <si>
    <r>
      <rPr>
        <sz val="10"/>
        <color theme="1"/>
        <rFont val="Calibri"/>
        <family val="2"/>
        <scheme val="minor"/>
      </rPr>
      <t>Lektion 2</t>
    </r>
  </si>
  <si>
    <r>
      <rPr>
        <sz val="10"/>
        <color theme="1"/>
        <rFont val="Calibri"/>
        <family val="2"/>
        <scheme val="minor"/>
      </rPr>
      <t>Lektion 3</t>
    </r>
  </si>
  <si>
    <r>
      <rPr>
        <sz val="10"/>
        <color theme="1"/>
        <rFont val="Calibri"/>
        <family val="2"/>
        <scheme val="minor"/>
      </rPr>
      <t>Summe</t>
    </r>
  </si>
  <si>
    <r>
      <rPr>
        <sz val="10"/>
        <color theme="1"/>
        <rFont val="Calibri"/>
        <family val="2"/>
        <scheme val="minor"/>
      </rPr>
      <t>Total</t>
    </r>
  </si>
  <si>
    <r>
      <rPr>
        <b/>
        <sz val="10"/>
        <color theme="1"/>
        <rFont val="Calibri"/>
        <family val="2"/>
        <scheme val="minor"/>
      </rPr>
      <t>Noch zu erstellen</t>
    </r>
  </si>
  <si>
    <r>
      <rPr>
        <b/>
        <sz val="10"/>
        <rFont val="Calibri"/>
        <family val="2"/>
        <scheme val="minor"/>
      </rPr>
      <t>Unit</t>
    </r>
  </si>
  <si>
    <r>
      <rPr>
        <b/>
        <sz val="10"/>
        <rFont val="Calibri"/>
        <family val="2"/>
        <scheme val="minor"/>
      </rPr>
      <t>Section</t>
    </r>
  </si>
  <si>
    <r>
      <rPr>
        <b/>
        <sz val="10"/>
        <rFont val="Calibri"/>
        <family val="2"/>
        <scheme val="minor"/>
      </rPr>
      <t>Level of difficulty</t>
    </r>
    <r>
      <rPr>
        <sz val="10"/>
        <rFont val="Calibri"/>
        <family val="2"/>
        <scheme val="minor"/>
      </rPr>
      <t xml:space="preserve">
</t>
    </r>
    <r>
      <rPr>
        <b/>
        <sz val="10"/>
        <rFont val="Calibri"/>
        <family val="2"/>
        <scheme val="minor"/>
      </rPr>
      <t>leicht (easy)</t>
    </r>
    <r>
      <rPr>
        <sz val="10"/>
        <rFont val="Calibri"/>
        <family val="2"/>
        <scheme val="minor"/>
      </rPr>
      <t xml:space="preserve">
</t>
    </r>
    <r>
      <rPr>
        <b/>
        <sz val="10"/>
        <rFont val="Calibri"/>
        <family val="2"/>
        <scheme val="minor"/>
      </rPr>
      <t>mittel (middle)</t>
    </r>
    <r>
      <rPr>
        <sz val="10"/>
        <rFont val="Calibri"/>
        <family val="2"/>
        <scheme val="minor"/>
      </rPr>
      <t xml:space="preserve">
</t>
    </r>
    <r>
      <rPr>
        <b/>
        <sz val="10"/>
        <rFont val="Calibri"/>
        <family val="2"/>
        <scheme val="minor"/>
      </rPr>
      <t>schwer (hard)</t>
    </r>
    <r>
      <rPr>
        <sz val="10"/>
        <rFont val="Calibri"/>
        <family val="2"/>
        <scheme val="minor"/>
      </rPr>
      <t xml:space="preserve">
</t>
    </r>
    <r>
      <rPr>
        <b/>
        <sz val="10"/>
        <color rgb="FFFF0000"/>
        <rFont val="Calibri"/>
        <family val="2"/>
        <scheme val="minor"/>
      </rPr>
      <t>Please use the German term!</t>
    </r>
  </si>
  <si>
    <r>
      <rPr>
        <b/>
        <sz val="10"/>
        <rFont val="Calibri"/>
        <family val="2"/>
        <scheme val="minor"/>
      </rPr>
      <t>Question number (auto-</t>
    </r>
    <r>
      <rPr>
        <sz val="10"/>
        <rFont val="Calibri"/>
        <family val="2"/>
        <scheme val="minor"/>
      </rPr>
      <t xml:space="preserve">
</t>
    </r>
    <r>
      <rPr>
        <b/>
        <sz val="10"/>
        <rFont val="Calibri"/>
        <family val="2"/>
        <scheme val="minor"/>
      </rPr>
      <t>matically)</t>
    </r>
  </si>
  <si>
    <r>
      <rPr>
        <b/>
        <sz val="10"/>
        <color theme="1"/>
        <rFont val="Calibri"/>
        <family val="2"/>
        <scheme val="minor"/>
      </rPr>
      <t>Question text</t>
    </r>
  </si>
  <si>
    <r>
      <rPr>
        <b/>
        <sz val="10"/>
        <color theme="0"/>
        <rFont val="Calibri"/>
        <family val="2"/>
        <scheme val="minor"/>
      </rPr>
      <t>Correct answer</t>
    </r>
  </si>
  <si>
    <r>
      <rPr>
        <b/>
        <sz val="10"/>
        <color theme="1"/>
        <rFont val="Calibri"/>
        <family val="2"/>
        <scheme val="minor"/>
      </rPr>
      <t>Incorrect answer</t>
    </r>
  </si>
  <si>
    <r>
      <rPr>
        <b/>
        <sz val="10"/>
        <color theme="0"/>
        <rFont val="Calibri"/>
        <family val="2"/>
        <scheme val="minor"/>
      </rPr>
      <t xml:space="preserve">Picture - yes? =&gt; insert "Ja" (Please use the German term!) </t>
    </r>
    <r>
      <rPr>
        <sz val="10"/>
        <color theme="0"/>
        <rFont val="Calibri"/>
        <family val="2"/>
        <scheme val="minor"/>
      </rPr>
      <t xml:space="preserve">
</t>
    </r>
    <r>
      <rPr>
        <b/>
        <sz val="10"/>
        <color theme="0"/>
        <rFont val="Calibri"/>
        <family val="2"/>
        <scheme val="minor"/>
      </rPr>
      <t>And please note the information in "Overview"</t>
    </r>
  </si>
  <si>
    <r>
      <rPr>
        <b/>
        <sz val="10"/>
        <color theme="1"/>
        <rFont val="Calibri"/>
        <family val="2"/>
        <scheme val="minor"/>
      </rPr>
      <t>Comment from reviewer</t>
    </r>
  </si>
  <si>
    <r>
      <rPr>
        <sz val="10"/>
        <rFont val="Calibri"/>
        <family val="2"/>
        <scheme val="minor"/>
      </rPr>
      <t>1.1</t>
    </r>
  </si>
  <si>
    <r>
      <rPr>
        <sz val="10"/>
        <rFont val="Calibri"/>
        <family val="2"/>
        <scheme val="minor"/>
      </rPr>
      <t>leicht</t>
    </r>
  </si>
  <si>
    <r>
      <rPr>
        <sz val="10"/>
        <rFont val="Calibri"/>
        <family val="2"/>
        <scheme val="minor"/>
      </rPr>
      <t>Sensor/Aktor, Kommunikationseinheit, Energiequelle, Prozessor</t>
    </r>
  </si>
  <si>
    <r>
      <rPr>
        <sz val="10"/>
        <rFont val="Calibri"/>
        <family val="2"/>
        <scheme val="minor"/>
      </rPr>
      <t>Antenne, SIM-Karte, Modem, Mikrocontroller</t>
    </r>
  </si>
  <si>
    <r>
      <rPr>
        <sz val="10"/>
        <rFont val="Calibri"/>
        <family val="2"/>
        <scheme val="minor"/>
      </rPr>
      <t>Fog Computing, Router, AI-Maschine, IPv6-Unterstützung</t>
    </r>
  </si>
  <si>
    <r>
      <rPr>
        <sz val="10"/>
        <color theme="1"/>
        <rFont val="Calibri"/>
        <family val="2"/>
        <scheme val="minor"/>
      </rPr>
      <t>Interoperabilität</t>
    </r>
  </si>
  <si>
    <r>
      <rPr>
        <sz val="10"/>
        <color theme="1"/>
        <rFont val="Calibri"/>
        <family val="2"/>
        <scheme val="minor"/>
      </rPr>
      <t>Begrenzte Ressourcen</t>
    </r>
  </si>
  <si>
    <r>
      <rPr>
        <sz val="10"/>
        <color theme="1"/>
        <rFont val="Calibri"/>
        <family val="2"/>
        <scheme val="minor"/>
      </rPr>
      <t>1.2</t>
    </r>
  </si>
  <si>
    <r>
      <rPr>
        <sz val="10"/>
        <color theme="1"/>
        <rFont val="Calibri"/>
        <family val="2"/>
        <scheme val="minor"/>
      </rPr>
      <t>Hardware</t>
    </r>
  </si>
  <si>
    <r>
      <rPr>
        <sz val="10"/>
        <color theme="1"/>
        <rFont val="Calibri"/>
        <family val="2"/>
        <scheme val="minor"/>
      </rPr>
      <t>Konnektivität</t>
    </r>
  </si>
  <si>
    <r>
      <rPr>
        <sz val="10"/>
        <color theme="1"/>
        <rFont val="Calibri"/>
        <family val="2"/>
        <scheme val="minor"/>
      </rPr>
      <t>Software-Backend</t>
    </r>
  </si>
  <si>
    <r>
      <rPr>
        <sz val="10"/>
        <color theme="1"/>
        <rFont val="Calibri"/>
        <family val="2"/>
        <scheme val="minor"/>
      </rPr>
      <t>Anwendung</t>
    </r>
  </si>
  <si>
    <r>
      <rPr>
        <sz val="10"/>
        <color theme="1"/>
        <rFont val="Calibri"/>
        <family val="2"/>
        <scheme val="minor"/>
      </rPr>
      <t>1.3</t>
    </r>
  </si>
  <si>
    <r>
      <rPr>
        <sz val="10"/>
        <color theme="1"/>
        <rFont val="Calibri"/>
        <family val="2"/>
        <scheme val="minor"/>
      </rPr>
      <t>Persönliche Assistenten</t>
    </r>
  </si>
  <si>
    <r>
      <rPr>
        <sz val="10"/>
        <color theme="1"/>
        <rFont val="Calibri"/>
        <family val="2"/>
        <scheme val="minor"/>
      </rPr>
      <t>Nachverfolgung von Vermögensgegenständen</t>
    </r>
  </si>
  <si>
    <r>
      <rPr>
        <sz val="10"/>
        <color theme="1"/>
        <rFont val="Calibri"/>
        <family val="2"/>
        <scheme val="minor"/>
      </rPr>
      <t>1.4</t>
    </r>
  </si>
  <si>
    <r>
      <rPr>
        <sz val="10"/>
        <color theme="1"/>
        <rFont val="Calibri"/>
        <family val="2"/>
        <scheme val="minor"/>
      </rPr>
      <t xml:space="preserve">Speicherprogrammierbare Steuerung (SPS) </t>
    </r>
  </si>
  <si>
    <r>
      <rPr>
        <sz val="10"/>
        <color theme="1"/>
        <rFont val="Calibri"/>
        <family val="2"/>
        <scheme val="minor"/>
      </rPr>
      <t>Mobilfunkmodem</t>
    </r>
  </si>
  <si>
    <r>
      <rPr>
        <sz val="10"/>
        <color theme="1"/>
        <rFont val="Calibri"/>
        <family val="2"/>
        <scheme val="minor"/>
      </rPr>
      <t>LoRaWAN-Gateway</t>
    </r>
  </si>
  <si>
    <r>
      <rPr>
        <sz val="10"/>
        <color theme="1"/>
        <rFont val="Calibri"/>
        <family val="2"/>
        <scheme val="minor"/>
      </rPr>
      <t>ZigBee-Modul</t>
    </r>
  </si>
  <si>
    <r>
      <rPr>
        <sz val="10"/>
        <color theme="1"/>
        <rFont val="Calibri"/>
        <family val="2"/>
        <scheme val="minor"/>
      </rPr>
      <t>mittel</t>
    </r>
  </si>
  <si>
    <r>
      <rPr>
        <sz val="10"/>
        <color theme="1"/>
        <rFont val="Calibri"/>
        <family val="2"/>
        <scheme val="minor"/>
      </rPr>
      <t>Weil die Geräte über Wi-Fi verbunden waren.</t>
    </r>
  </si>
  <si>
    <r>
      <rPr>
        <sz val="10"/>
        <color theme="1"/>
        <rFont val="Calibri"/>
        <family val="2"/>
        <scheme val="minor"/>
      </rPr>
      <t>Drahtlose Sensoren</t>
    </r>
  </si>
  <si>
    <r>
      <rPr>
        <sz val="10"/>
        <color theme="1"/>
        <rFont val="Calibri"/>
        <family val="2"/>
        <scheme val="minor"/>
      </rPr>
      <t>Industrielle Sensoren</t>
    </r>
  </si>
  <si>
    <r>
      <rPr>
        <sz val="10"/>
        <color theme="1"/>
        <rFont val="Calibri"/>
        <family val="2"/>
        <scheme val="minor"/>
      </rPr>
      <t xml:space="preserve">Welche IoT-Technologie wird für die drahtlose Kommunikation im Nahbereich verwendet? </t>
    </r>
  </si>
  <si>
    <r>
      <rPr>
        <sz val="10"/>
        <color theme="1"/>
        <rFont val="Calibri"/>
        <family val="2"/>
        <scheme val="minor"/>
      </rPr>
      <t>ZigBee</t>
    </r>
  </si>
  <si>
    <r>
      <rPr>
        <sz val="10"/>
        <color theme="1"/>
        <rFont val="Calibri"/>
        <family val="2"/>
        <scheme val="minor"/>
      </rPr>
      <t>Sigfox</t>
    </r>
  </si>
  <si>
    <r>
      <rPr>
        <sz val="10"/>
        <color theme="1"/>
        <rFont val="Calibri"/>
        <family val="2"/>
        <scheme val="minor"/>
      </rPr>
      <t>LoRa</t>
    </r>
  </si>
  <si>
    <r>
      <rPr>
        <sz val="10"/>
        <color theme="1"/>
        <rFont val="Calibri"/>
        <family val="2"/>
        <scheme val="minor"/>
      </rPr>
      <t>LTE-M</t>
    </r>
  </si>
  <si>
    <r>
      <rPr>
        <sz val="10"/>
        <color theme="1"/>
        <rFont val="Calibri"/>
        <family val="2"/>
        <scheme val="minor"/>
      </rPr>
      <t>schwer</t>
    </r>
  </si>
  <si>
    <r>
      <rPr>
        <sz val="10"/>
        <color theme="1"/>
        <rFont val="Calibri"/>
        <family val="2"/>
        <scheme val="minor"/>
      </rPr>
      <t>Vertical</t>
    </r>
  </si>
  <si>
    <r>
      <rPr>
        <sz val="10"/>
        <color theme="1"/>
        <rFont val="Calibri"/>
        <family val="2"/>
        <scheme val="minor"/>
      </rPr>
      <t>Einsatzfall</t>
    </r>
  </si>
  <si>
    <r>
      <rPr>
        <sz val="10"/>
        <color theme="1"/>
        <rFont val="Calibri"/>
        <family val="2"/>
        <scheme val="minor"/>
      </rPr>
      <t>Wertschöpfungskette</t>
    </r>
  </si>
  <si>
    <r>
      <rPr>
        <sz val="10"/>
        <color theme="1"/>
        <rFont val="Calibri"/>
        <family val="2"/>
        <scheme val="minor"/>
      </rPr>
      <t>Hardware-Schicht</t>
    </r>
  </si>
  <si>
    <r>
      <rPr>
        <sz val="10"/>
        <color theme="1"/>
        <rFont val="Calibri"/>
        <family val="2"/>
        <scheme val="minor"/>
      </rPr>
      <t>Konnektivitätsschicht</t>
    </r>
  </si>
  <si>
    <r>
      <rPr>
        <sz val="10"/>
        <color theme="1"/>
        <rFont val="Calibri"/>
        <family val="2"/>
        <scheme val="minor"/>
      </rPr>
      <t>Anwendungsschicht</t>
    </r>
  </si>
  <si>
    <r>
      <rPr>
        <sz val="10"/>
        <color theme="1"/>
        <rFont val="Calibri"/>
        <family val="2"/>
        <scheme val="minor"/>
      </rPr>
      <t>Was ist der Vorteil kabelgebundener IoT-Technologien gegenüber drahtlosen Technologien?</t>
    </r>
  </si>
  <si>
    <r>
      <rPr>
        <sz val="10"/>
        <color theme="1"/>
        <rFont val="Calibri"/>
        <family val="2"/>
        <scheme val="minor"/>
      </rPr>
      <t xml:space="preserve">Kabelgebundene Technologien unterstützen höhere Datenraten und sind zuverlässiger und sicherer. </t>
    </r>
  </si>
  <si>
    <r>
      <rPr>
        <sz val="10"/>
        <color theme="1"/>
        <rFont val="Calibri"/>
        <family val="2"/>
        <scheme val="minor"/>
      </rPr>
      <t xml:space="preserve">Kabelgebundene Technologien sind kostengünstiger und einfacher zu installieren. </t>
    </r>
  </si>
  <si>
    <r>
      <rPr>
        <sz val="10"/>
        <color theme="1"/>
        <rFont val="Calibri"/>
        <family val="2"/>
        <scheme val="minor"/>
      </rPr>
      <t>NB-IoT</t>
    </r>
  </si>
  <si>
    <r>
      <rPr>
        <sz val="10"/>
        <color theme="1"/>
        <rFont val="Calibri"/>
        <family val="2"/>
        <scheme val="minor"/>
      </rPr>
      <t>Wi-Fi</t>
    </r>
  </si>
  <si>
    <r>
      <rPr>
        <sz val="10"/>
        <color theme="1"/>
        <rFont val="Calibri"/>
        <family val="2"/>
        <scheme val="minor"/>
      </rPr>
      <t>LoRaWAN</t>
    </r>
  </si>
  <si>
    <r>
      <rPr>
        <sz val="10"/>
        <color theme="1"/>
        <rFont val="Calibri"/>
        <family val="2"/>
        <scheme val="minor"/>
      </rPr>
      <t>2.1</t>
    </r>
  </si>
  <si>
    <r>
      <rPr>
        <sz val="10"/>
        <color theme="1"/>
        <rFont val="Calibri"/>
        <family val="2"/>
        <scheme val="minor"/>
      </rPr>
      <t>Schwachstelle</t>
    </r>
  </si>
  <si>
    <r>
      <rPr>
        <sz val="10"/>
        <color theme="1"/>
        <rFont val="Calibri"/>
        <family val="2"/>
        <scheme val="minor"/>
      </rPr>
      <t>Risiko</t>
    </r>
  </si>
  <si>
    <r>
      <rPr>
        <sz val="10"/>
        <color theme="1"/>
        <rFont val="Calibri"/>
        <family val="2"/>
        <scheme val="minor"/>
      </rPr>
      <t>Bedrohung</t>
    </r>
  </si>
  <si>
    <r>
      <rPr>
        <sz val="10"/>
        <color theme="1"/>
        <rFont val="Calibri"/>
        <family val="2"/>
        <scheme val="minor"/>
      </rPr>
      <t>Hack</t>
    </r>
  </si>
  <si>
    <r>
      <rPr>
        <sz val="10"/>
        <color theme="1"/>
        <rFont val="Calibri"/>
        <family val="2"/>
        <scheme val="minor"/>
      </rPr>
      <t>Sicherheitsrisiko</t>
    </r>
  </si>
  <si>
    <r>
      <rPr>
        <sz val="10"/>
        <color theme="1"/>
        <rFont val="Calibri"/>
        <family val="2"/>
        <scheme val="minor"/>
      </rPr>
      <t>Sicherheitshack</t>
    </r>
  </si>
  <si>
    <r>
      <rPr>
        <sz val="10"/>
        <color theme="1"/>
        <rFont val="Calibri"/>
        <family val="2"/>
        <scheme val="minor"/>
      </rPr>
      <t>Sicherheitsverstoß</t>
    </r>
  </si>
  <si>
    <r>
      <rPr>
        <sz val="10"/>
        <color theme="1"/>
        <rFont val="Calibri"/>
        <family val="2"/>
        <scheme val="minor"/>
      </rPr>
      <t>Bösartige Einschleusung</t>
    </r>
  </si>
  <si>
    <r>
      <rPr>
        <sz val="10"/>
        <color theme="1"/>
        <rFont val="Calibri"/>
        <family val="2"/>
        <scheme val="minor"/>
      </rPr>
      <t>Over-the-Air-Firmware-Updates (OTA-Firmware-Updates)</t>
    </r>
  </si>
  <si>
    <r>
      <rPr>
        <sz val="10"/>
        <color theme="1"/>
        <rFont val="Calibri"/>
        <family val="2"/>
        <scheme val="minor"/>
      </rPr>
      <t>Code-Einschleusung</t>
    </r>
  </si>
  <si>
    <r>
      <rPr>
        <sz val="10"/>
        <color theme="1"/>
        <rFont val="Calibri"/>
        <family val="2"/>
        <scheme val="minor"/>
      </rPr>
      <t>Passwortänderungen</t>
    </r>
  </si>
  <si>
    <r>
      <rPr>
        <sz val="10"/>
        <color theme="1"/>
        <rFont val="Calibri"/>
        <family val="2"/>
        <scheme val="minor"/>
      </rPr>
      <t>Hardware-Updates</t>
    </r>
  </si>
  <si>
    <r>
      <rPr>
        <sz val="10"/>
        <color theme="1"/>
        <rFont val="Calibri"/>
        <family val="2"/>
        <scheme val="minor"/>
      </rPr>
      <t>2.2</t>
    </r>
  </si>
  <si>
    <r>
      <rPr>
        <sz val="10"/>
        <color theme="1"/>
        <rFont val="Calibri"/>
        <family val="2"/>
        <scheme val="minor"/>
      </rPr>
      <t>Knotenmanipulation</t>
    </r>
  </si>
  <si>
    <r>
      <rPr>
        <sz val="10"/>
        <color theme="1"/>
        <rFont val="Calibri"/>
        <family val="2"/>
        <scheme val="minor"/>
      </rPr>
      <t>Physische Beschädigung</t>
    </r>
  </si>
  <si>
    <r>
      <rPr>
        <sz val="10"/>
        <color theme="1"/>
        <rFont val="Calibri"/>
        <family val="2"/>
        <scheme val="minor"/>
      </rPr>
      <t>Jamming</t>
    </r>
  </si>
  <si>
    <r>
      <rPr>
        <sz val="10"/>
        <color theme="1"/>
        <rFont val="Calibri"/>
        <family val="2"/>
        <scheme val="minor"/>
      </rPr>
      <t>Böswilliger Insider</t>
    </r>
  </si>
  <si>
    <r>
      <rPr>
        <sz val="10"/>
        <color theme="1"/>
        <rFont val="Calibri"/>
        <family val="2"/>
        <scheme val="minor"/>
      </rPr>
      <t>Bösartiges Skript</t>
    </r>
  </si>
  <si>
    <r>
      <rPr>
        <sz val="10"/>
        <color theme="1"/>
        <rFont val="Calibri"/>
        <family val="2"/>
        <scheme val="minor"/>
      </rPr>
      <t xml:space="preserve">Man-in-the-Middle </t>
    </r>
  </si>
  <si>
    <r>
      <rPr>
        <sz val="10"/>
        <color theme="1"/>
        <rFont val="Calibri"/>
        <family val="2"/>
        <scheme val="minor"/>
      </rPr>
      <t>Social Engineer</t>
    </r>
  </si>
  <si>
    <r>
      <rPr>
        <sz val="10"/>
        <color theme="1"/>
        <rFont val="Calibri"/>
        <family val="2"/>
        <scheme val="minor"/>
      </rPr>
      <t>Unsichere Netzwerkdienste</t>
    </r>
  </si>
  <si>
    <r>
      <rPr>
        <sz val="10"/>
        <color theme="1"/>
        <rFont val="Calibri"/>
        <family val="2"/>
        <scheme val="minor"/>
      </rPr>
      <t>Unsichere Ökosystem-Schnittstellen</t>
    </r>
  </si>
  <si>
    <r>
      <rPr>
        <sz val="10"/>
        <color theme="1"/>
        <rFont val="Calibri"/>
        <family val="2"/>
        <scheme val="minor"/>
      </rPr>
      <t>Fehlen eines sicheren Update-Mechanismus</t>
    </r>
  </si>
  <si>
    <r>
      <rPr>
        <sz val="10"/>
        <color theme="1"/>
        <rFont val="Calibri"/>
        <family val="2"/>
        <scheme val="minor"/>
      </rPr>
      <t>Unzureichender Datenschutz</t>
    </r>
  </si>
  <si>
    <r>
      <rPr>
        <sz val="10"/>
        <color theme="1"/>
        <rFont val="Calibri"/>
        <family val="2"/>
        <scheme val="minor"/>
      </rPr>
      <t>Phishing</t>
    </r>
  </si>
  <si>
    <r>
      <rPr>
        <sz val="10"/>
        <color theme="1"/>
        <rFont val="Calibri"/>
        <family val="2"/>
        <scheme val="minor"/>
      </rPr>
      <t>Ransomware</t>
    </r>
  </si>
  <si>
    <r>
      <rPr>
        <sz val="10"/>
        <color theme="1"/>
        <rFont val="Calibri"/>
        <family val="2"/>
        <scheme val="minor"/>
      </rPr>
      <t>Malware</t>
    </r>
  </si>
  <si>
    <r>
      <rPr>
        <sz val="10"/>
        <color theme="1"/>
        <rFont val="Calibri"/>
        <family val="2"/>
        <scheme val="minor"/>
      </rPr>
      <t>Trojaner</t>
    </r>
  </si>
  <si>
    <r>
      <rPr>
        <sz val="10"/>
        <color theme="1"/>
        <rFont val="Calibri"/>
        <family val="2"/>
        <scheme val="minor"/>
      </rPr>
      <t>Spoofing</t>
    </r>
  </si>
  <si>
    <r>
      <rPr>
        <sz val="10"/>
        <color theme="1"/>
        <rFont val="Calibri"/>
        <family val="2"/>
        <scheme val="minor"/>
      </rPr>
      <t>Man-in-the-Middle</t>
    </r>
  </si>
  <si>
    <r>
      <rPr>
        <sz val="10"/>
        <color theme="1"/>
        <rFont val="Calibri"/>
        <family val="2"/>
        <scheme val="minor"/>
      </rPr>
      <t>Denial-of-Service</t>
    </r>
  </si>
  <si>
    <r>
      <rPr>
        <sz val="10"/>
        <color theme="1"/>
        <rFont val="Calibri"/>
        <family val="2"/>
        <scheme val="minor"/>
      </rPr>
      <t>Lauschangriff</t>
    </r>
  </si>
  <si>
    <r>
      <rPr>
        <sz val="10"/>
        <color theme="1"/>
        <rFont val="Calibri"/>
        <family val="2"/>
        <scheme val="minor"/>
      </rPr>
      <t>Seitenkanal-Angriff</t>
    </r>
  </si>
  <si>
    <r>
      <rPr>
        <sz val="10"/>
        <color theme="1"/>
        <rFont val="Calibri"/>
        <family val="2"/>
        <scheme val="minor"/>
      </rPr>
      <t>Verkehrsanalyse-Angriff</t>
    </r>
  </si>
  <si>
    <r>
      <rPr>
        <sz val="10"/>
        <color theme="1"/>
        <rFont val="Calibri"/>
        <family val="2"/>
        <scheme val="minor"/>
      </rPr>
      <t>Sybil-Attacke</t>
    </r>
  </si>
  <si>
    <r>
      <rPr>
        <sz val="10"/>
        <color theme="1"/>
        <rFont val="Calibri"/>
        <family val="2"/>
        <scheme val="minor"/>
      </rPr>
      <t>Botnetz</t>
    </r>
  </si>
  <si>
    <r>
      <rPr>
        <sz val="10"/>
        <color theme="1"/>
        <rFont val="Calibri"/>
        <family val="2"/>
        <scheme val="minor"/>
      </rPr>
      <t>Hijacking</t>
    </r>
  </si>
  <si>
    <r>
      <rPr>
        <sz val="10"/>
        <color theme="1"/>
        <rFont val="Calibri"/>
        <family val="2"/>
        <scheme val="minor"/>
      </rPr>
      <t>Brute Force</t>
    </r>
  </si>
  <si>
    <r>
      <rPr>
        <sz val="10"/>
        <color theme="1"/>
        <rFont val="Calibri"/>
        <family val="2"/>
        <scheme val="minor"/>
      </rPr>
      <t>Social Engineering</t>
    </r>
  </si>
  <si>
    <r>
      <rPr>
        <sz val="10"/>
        <color theme="1"/>
        <rFont val="Calibri"/>
        <family val="2"/>
        <scheme val="minor"/>
      </rPr>
      <t>Denial of Service</t>
    </r>
  </si>
  <si>
    <r>
      <rPr>
        <sz val="10"/>
        <color theme="1"/>
        <rFont val="Calibri"/>
        <family val="2"/>
        <scheme val="minor"/>
      </rPr>
      <t>Sinkhole-Angriff</t>
    </r>
  </si>
  <si>
    <r>
      <rPr>
        <sz val="10"/>
        <color theme="1"/>
        <rFont val="Calibri"/>
        <family val="2"/>
        <scheme val="minor"/>
      </rPr>
      <t>3.1</t>
    </r>
  </si>
  <si>
    <r>
      <rPr>
        <sz val="10"/>
        <color theme="1"/>
        <rFont val="Calibri"/>
        <family val="2"/>
        <scheme val="minor"/>
      </rPr>
      <t>ISA 62443-4-1</t>
    </r>
  </si>
  <si>
    <r>
      <rPr>
        <sz val="10"/>
        <color theme="1"/>
        <rFont val="Calibri"/>
        <family val="2"/>
        <scheme val="minor"/>
      </rPr>
      <t>ISO 9001</t>
    </r>
  </si>
  <si>
    <r>
      <rPr>
        <sz val="10"/>
        <color theme="1"/>
        <rFont val="Calibri"/>
        <family val="2"/>
        <scheme val="minor"/>
      </rPr>
      <t>ISO 6001</t>
    </r>
  </si>
  <si>
    <r>
      <rPr>
        <sz val="10"/>
        <color theme="1"/>
        <rFont val="Calibri"/>
        <family val="2"/>
        <scheme val="minor"/>
      </rPr>
      <t>IEEE 802</t>
    </r>
  </si>
  <si>
    <r>
      <rPr>
        <sz val="10"/>
        <color theme="1"/>
        <rFont val="Calibri"/>
        <family val="2"/>
        <scheme val="minor"/>
      </rPr>
      <t>In welcher Phase des Softwareentwicklungs-Lebenszyklus überprüft Secure SLDC die Quelltexte?</t>
    </r>
  </si>
  <si>
    <r>
      <rPr>
        <sz val="10"/>
        <color theme="1"/>
        <rFont val="Calibri"/>
        <family val="2"/>
        <scheme val="minor"/>
      </rPr>
      <t>Erstellungsphase</t>
    </r>
  </si>
  <si>
    <r>
      <rPr>
        <sz val="10"/>
        <color theme="1"/>
        <rFont val="Calibri"/>
        <family val="2"/>
        <scheme val="minor"/>
      </rPr>
      <t>Designphase</t>
    </r>
  </si>
  <si>
    <r>
      <rPr>
        <sz val="10"/>
        <color theme="1"/>
        <rFont val="Calibri"/>
        <family val="2"/>
        <scheme val="minor"/>
      </rPr>
      <t>Freigabephase</t>
    </r>
  </si>
  <si>
    <r>
      <rPr>
        <sz val="10"/>
        <color theme="1"/>
        <rFont val="Calibri"/>
        <family val="2"/>
        <scheme val="minor"/>
      </rPr>
      <t>Planungsphase</t>
    </r>
  </si>
  <si>
    <r>
      <rPr>
        <sz val="10"/>
        <color theme="1"/>
        <rFont val="Calibri"/>
        <family val="2"/>
        <scheme val="minor"/>
      </rPr>
      <t>3.2</t>
    </r>
  </si>
  <si>
    <r>
      <rPr>
        <sz val="10"/>
        <color theme="1"/>
        <rFont val="Calibri"/>
        <family val="2"/>
        <scheme val="minor"/>
      </rPr>
      <t>3.3</t>
    </r>
  </si>
  <si>
    <r>
      <rPr>
        <sz val="10"/>
        <color theme="1"/>
        <rFont val="Calibri"/>
        <family val="2"/>
        <scheme val="minor"/>
      </rPr>
      <t>Bei welchem Test handelt es sich um einen Black-Box-Ansatz (outside in), bei dem die Testenden keinen Einblick oder Zugang zu den Quelltexten haben und nur die unerwarteten Ergebnisse der Anwendung als Reaktion auf simulierte externe Angriffe untersucht werden?</t>
    </r>
  </si>
  <si>
    <r>
      <rPr>
        <sz val="10"/>
        <color theme="1"/>
        <rFont val="Calibri"/>
        <family val="2"/>
        <scheme val="minor"/>
      </rPr>
      <t>DAST</t>
    </r>
  </si>
  <si>
    <r>
      <rPr>
        <sz val="10"/>
        <color theme="1"/>
        <rFont val="Calibri"/>
        <family val="2"/>
        <scheme val="minor"/>
      </rPr>
      <t>SAST</t>
    </r>
  </si>
  <si>
    <r>
      <rPr>
        <sz val="10"/>
        <color theme="1"/>
        <rFont val="Calibri"/>
        <family val="2"/>
        <scheme val="minor"/>
      </rPr>
      <t>Funktionstest</t>
    </r>
  </si>
  <si>
    <r>
      <rPr>
        <sz val="10"/>
        <color theme="1"/>
        <rFont val="Calibri"/>
        <family val="2"/>
        <scheme val="minor"/>
      </rPr>
      <t>Penetrationstest</t>
    </r>
  </si>
  <si>
    <r>
      <rPr>
        <sz val="10"/>
        <color theme="1"/>
        <rFont val="Calibri"/>
        <family val="2"/>
        <scheme val="minor"/>
      </rPr>
      <t>Projektplanung</t>
    </r>
  </si>
  <si>
    <r>
      <rPr>
        <sz val="10"/>
        <color theme="1"/>
        <rFont val="Calibri"/>
        <family val="2"/>
        <scheme val="minor"/>
      </rPr>
      <t>Design</t>
    </r>
  </si>
  <si>
    <r>
      <rPr>
        <sz val="10"/>
        <color theme="1"/>
        <rFont val="Calibri"/>
        <family val="2"/>
        <scheme val="minor"/>
      </rPr>
      <t>Programmierung und Implementierung</t>
    </r>
  </si>
  <si>
    <r>
      <rPr>
        <sz val="10"/>
        <color theme="1"/>
        <rFont val="Calibri"/>
        <family val="2"/>
        <scheme val="minor"/>
      </rPr>
      <t>3.4</t>
    </r>
  </si>
  <si>
    <r>
      <rPr>
        <sz val="10"/>
        <color theme="1"/>
        <rFont val="Calibri"/>
        <family val="2"/>
        <scheme val="minor"/>
      </rPr>
      <t>Sicherheitspatch</t>
    </r>
  </si>
  <si>
    <r>
      <rPr>
        <sz val="10"/>
        <color theme="1"/>
        <rFont val="Calibri"/>
        <family val="2"/>
        <scheme val="minor"/>
      </rPr>
      <t>DevSecOps</t>
    </r>
  </si>
  <si>
    <r>
      <rPr>
        <sz val="10"/>
        <color theme="1"/>
        <rFont val="Calibri"/>
        <family val="2"/>
        <scheme val="minor"/>
      </rPr>
      <t xml:space="preserve">Es handelt sich um ein sprachabhängiges Tool. </t>
    </r>
  </si>
  <si>
    <r>
      <rPr>
        <sz val="10"/>
        <color theme="1"/>
        <rFont val="Calibri"/>
        <family val="2"/>
        <scheme val="minor"/>
      </rPr>
      <t>SonarQube</t>
    </r>
  </si>
  <si>
    <r>
      <rPr>
        <sz val="10"/>
        <color theme="1"/>
        <rFont val="Calibri"/>
        <family val="2"/>
        <scheme val="minor"/>
      </rPr>
      <t>Node-Red</t>
    </r>
  </si>
  <si>
    <r>
      <rPr>
        <sz val="10"/>
        <color theme="1"/>
        <rFont val="Calibri"/>
        <family val="2"/>
        <scheme val="minor"/>
      </rPr>
      <t>JSON</t>
    </r>
  </si>
  <si>
    <r>
      <rPr>
        <sz val="10"/>
        <color theme="1"/>
        <rFont val="Calibri"/>
        <family val="2"/>
        <scheme val="minor"/>
      </rPr>
      <t>OpenRemote</t>
    </r>
  </si>
  <si>
    <r>
      <rPr>
        <sz val="10"/>
        <color theme="1"/>
        <rFont val="Calibri"/>
        <family val="2"/>
        <scheme val="minor"/>
      </rPr>
      <t>Welches ist ein Vorteil von DAST gegenüber SAST?</t>
    </r>
  </si>
  <si>
    <r>
      <rPr>
        <sz val="10"/>
        <color theme="1"/>
        <rFont val="Calibri"/>
        <family val="2"/>
        <scheme val="minor"/>
      </rPr>
      <t>Wenige Fehlalarme</t>
    </r>
  </si>
  <si>
    <r>
      <rPr>
        <sz val="10"/>
        <color theme="1"/>
        <rFont val="Calibri"/>
        <family val="2"/>
        <scheme val="minor"/>
      </rPr>
      <t>Leicht einzurichten</t>
    </r>
  </si>
  <si>
    <r>
      <rPr>
        <sz val="10"/>
        <color theme="1"/>
        <rFont val="Calibri"/>
        <family val="2"/>
        <scheme val="minor"/>
      </rPr>
      <t>Problemlösungsvorschläge</t>
    </r>
  </si>
  <si>
    <r>
      <rPr>
        <sz val="10"/>
        <color theme="1"/>
        <rFont val="Calibri"/>
        <family val="2"/>
        <scheme val="minor"/>
      </rPr>
      <t>Code-Sichtbarkeit</t>
    </r>
  </si>
  <si>
    <r>
      <rPr>
        <sz val="10"/>
        <color theme="1"/>
        <rFont val="Calibri"/>
        <family val="2"/>
        <scheme val="minor"/>
      </rPr>
      <t xml:space="preserve">Die erfolgreiche Umsetzung von DevSecOps stützt sich auf drei Säulen. Welche sind das? </t>
    </r>
  </si>
  <si>
    <r>
      <rPr>
        <sz val="10"/>
        <color theme="1"/>
        <rFont val="Calibri"/>
        <family val="2"/>
        <scheme val="minor"/>
      </rPr>
      <t>Menschen, Prozesse, Technologien</t>
    </r>
  </si>
  <si>
    <r>
      <rPr>
        <sz val="10"/>
        <color theme="1"/>
        <rFont val="Calibri"/>
        <family val="2"/>
        <scheme val="minor"/>
      </rPr>
      <t>Software, Hardware, Entwicklung</t>
    </r>
  </si>
  <si>
    <r>
      <rPr>
        <sz val="10"/>
        <color theme="1"/>
        <rFont val="Calibri"/>
        <family val="2"/>
        <scheme val="minor"/>
      </rPr>
      <t>Sicherheit, Testen, Implementierung</t>
    </r>
  </si>
  <si>
    <r>
      <rPr>
        <sz val="10"/>
        <color theme="1"/>
        <rFont val="Calibri"/>
        <family val="2"/>
        <scheme val="minor"/>
      </rPr>
      <t>DAST, SAST, Penetrationstests</t>
    </r>
  </si>
  <si>
    <r>
      <rPr>
        <sz val="10"/>
        <color theme="1"/>
        <rFont val="Calibri"/>
        <family val="2"/>
        <scheme val="minor"/>
      </rPr>
      <t>4.1</t>
    </r>
  </si>
  <si>
    <r>
      <rPr>
        <sz val="10"/>
        <color theme="1"/>
        <rFont val="Calibri"/>
        <family val="2"/>
        <scheme val="minor"/>
      </rPr>
      <t>TLS</t>
    </r>
  </si>
  <si>
    <r>
      <rPr>
        <sz val="10"/>
        <color theme="1"/>
        <rFont val="Calibri"/>
        <family val="2"/>
        <scheme val="minor"/>
      </rPr>
      <t>HTTP</t>
    </r>
  </si>
  <si>
    <r>
      <rPr>
        <sz val="10"/>
        <color theme="1"/>
        <rFont val="Calibri"/>
        <family val="2"/>
        <scheme val="minor"/>
      </rPr>
      <t>MQTT</t>
    </r>
  </si>
  <si>
    <r>
      <rPr>
        <sz val="10"/>
        <color theme="1"/>
        <rFont val="Calibri"/>
        <family val="2"/>
        <scheme val="minor"/>
      </rPr>
      <t>CoAP</t>
    </r>
  </si>
  <si>
    <r>
      <rPr>
        <sz val="10"/>
        <color theme="1"/>
        <rFont val="Calibri"/>
        <family val="2"/>
        <scheme val="minor"/>
      </rPr>
      <t>Was ist das Ziel des Schlafentzugsangriffs auf IoT-Geräte?</t>
    </r>
  </si>
  <si>
    <r>
      <rPr>
        <sz val="10"/>
        <color theme="1"/>
        <rFont val="Calibri"/>
        <family val="2"/>
        <scheme val="minor"/>
      </rPr>
      <t>Die IoT-Geräte unerreichbar zu machen.</t>
    </r>
  </si>
  <si>
    <r>
      <rPr>
        <sz val="10"/>
        <color theme="1"/>
        <rFont val="Calibri"/>
        <family val="2"/>
        <scheme val="minor"/>
      </rPr>
      <t>Das Netz mit feindlichem Datenverkehr zu überfluten.</t>
    </r>
  </si>
  <si>
    <r>
      <rPr>
        <sz val="10"/>
        <color theme="1"/>
        <rFont val="Calibri"/>
        <family val="2"/>
        <scheme val="minor"/>
      </rPr>
      <t>Welches Protokoll ermöglicht es IoT-Geräten, andere Geräte automatisch zu erkennen und sich mit ihnen zu verbinden?</t>
    </r>
  </si>
  <si>
    <r>
      <rPr>
        <sz val="10"/>
        <color theme="1"/>
        <rFont val="Calibri"/>
        <family val="2"/>
        <scheme val="minor"/>
      </rPr>
      <t>UPnP</t>
    </r>
  </si>
  <si>
    <r>
      <rPr>
        <sz val="10"/>
        <color theme="1"/>
        <rFont val="Calibri"/>
        <family val="2"/>
        <scheme val="minor"/>
      </rPr>
      <t>UDP</t>
    </r>
  </si>
  <si>
    <r>
      <rPr>
        <sz val="10"/>
        <color theme="1"/>
        <rFont val="Calibri"/>
        <family val="2"/>
        <scheme val="minor"/>
      </rPr>
      <t>4.2</t>
    </r>
  </si>
  <si>
    <r>
      <rPr>
        <sz val="10"/>
        <color theme="1"/>
        <rFont val="Calibri"/>
        <family val="2"/>
        <scheme val="minor"/>
      </rPr>
      <t>WPA2</t>
    </r>
  </si>
  <si>
    <r>
      <rPr>
        <sz val="10"/>
        <color theme="1"/>
        <rFont val="Calibri"/>
        <family val="2"/>
        <scheme val="minor"/>
      </rPr>
      <t>IEEE 80.2.15.4</t>
    </r>
  </si>
  <si>
    <r>
      <rPr>
        <sz val="10"/>
        <color theme="1"/>
        <rFont val="Calibri"/>
        <family val="2"/>
        <scheme val="minor"/>
      </rPr>
      <t>IEC6001</t>
    </r>
  </si>
  <si>
    <r>
      <rPr>
        <sz val="10"/>
        <color theme="1"/>
        <rFont val="Calibri"/>
        <family val="2"/>
        <scheme val="minor"/>
      </rPr>
      <t xml:space="preserve">Was ist der Zweck des Schutzes vor Nachrichtenwiederholung? </t>
    </r>
  </si>
  <si>
    <r>
      <rPr>
        <sz val="10"/>
        <color theme="1"/>
        <rFont val="Calibri"/>
        <family val="2"/>
        <scheme val="minor"/>
      </rPr>
      <t>Diebstahl von Dienstleistungen</t>
    </r>
  </si>
  <si>
    <r>
      <rPr>
        <sz val="10"/>
        <color theme="1"/>
        <rFont val="Calibri"/>
        <family val="2"/>
        <scheme val="minor"/>
      </rPr>
      <t>Verfügbarkeit</t>
    </r>
  </si>
  <si>
    <r>
      <rPr>
        <sz val="10"/>
        <color theme="1"/>
        <rFont val="Calibri"/>
        <family val="2"/>
        <scheme val="minor"/>
      </rPr>
      <t>Vertraulichkeit</t>
    </r>
  </si>
  <si>
    <r>
      <rPr>
        <sz val="10"/>
        <color theme="1"/>
        <rFont val="Calibri"/>
        <family val="2"/>
        <scheme val="minor"/>
      </rPr>
      <t>Datenintegrität</t>
    </r>
  </si>
  <si>
    <r>
      <rPr>
        <sz val="10"/>
        <color theme="1"/>
        <rFont val="Calibri"/>
        <family val="2"/>
        <scheme val="minor"/>
      </rPr>
      <t>Intrusion</t>
    </r>
  </si>
  <si>
    <r>
      <rPr>
        <sz val="10"/>
        <color theme="1"/>
        <rFont val="Calibri"/>
        <family val="2"/>
        <scheme val="minor"/>
      </rPr>
      <t>Firmware</t>
    </r>
  </si>
  <si>
    <r>
      <rPr>
        <sz val="10"/>
        <color theme="1"/>
        <rFont val="Calibri"/>
        <family val="2"/>
        <scheme val="minor"/>
      </rPr>
      <t>Protokoll</t>
    </r>
  </si>
  <si>
    <r>
      <rPr>
        <sz val="10"/>
        <color theme="1"/>
        <rFont val="Calibri"/>
        <family val="2"/>
        <scheme val="minor"/>
      </rPr>
      <t xml:space="preserve">Schutz vor Nachrichtenwiederholung </t>
    </r>
  </si>
  <si>
    <r>
      <rPr>
        <sz val="10"/>
        <color theme="1"/>
        <rFont val="Calibri"/>
        <family val="2"/>
        <scheme val="minor"/>
      </rPr>
      <t>Paketverschlüsselung</t>
    </r>
  </si>
  <si>
    <r>
      <rPr>
        <sz val="10"/>
        <color theme="1"/>
        <rFont val="Calibri"/>
        <family val="2"/>
        <scheme val="minor"/>
      </rPr>
      <t xml:space="preserve">Authentifizierungscode für Nachrichten </t>
    </r>
  </si>
  <si>
    <r>
      <rPr>
        <sz val="10"/>
        <color theme="1"/>
        <rFont val="Calibri"/>
        <family val="2"/>
        <scheme val="minor"/>
      </rPr>
      <t xml:space="preserve">Schutz der Debug-Ports </t>
    </r>
  </si>
  <si>
    <r>
      <rPr>
        <sz val="10"/>
        <color theme="1"/>
        <rFont val="Calibri"/>
        <family val="2"/>
        <scheme val="minor"/>
      </rPr>
      <t>Welches Sicherheitsproblem betrifft die Firmware-Ebene eines IoT-Geräts?</t>
    </r>
  </si>
  <si>
    <r>
      <rPr>
        <sz val="10"/>
        <color theme="1"/>
        <rFont val="Calibri"/>
        <family val="2"/>
        <scheme val="minor"/>
      </rPr>
      <t>Probleme mit Zugangsdaten</t>
    </r>
  </si>
  <si>
    <r>
      <rPr>
        <sz val="10"/>
        <color theme="1"/>
        <rFont val="Calibri"/>
        <family val="2"/>
        <scheme val="minor"/>
      </rPr>
      <t>Cross-Site-Anfragefälschung</t>
    </r>
  </si>
  <si>
    <r>
      <rPr>
        <sz val="10"/>
        <color theme="1"/>
        <rFont val="Calibri"/>
        <family val="2"/>
        <scheme val="minor"/>
      </rPr>
      <t>Angriffe auf hardkodierte Passwörter</t>
    </r>
  </si>
  <si>
    <r>
      <rPr>
        <sz val="10"/>
        <color theme="1"/>
        <rFont val="Calibri"/>
        <family val="2"/>
        <scheme val="minor"/>
      </rPr>
      <t>Falsch konfigurierte Richtlinien</t>
    </r>
  </si>
  <si>
    <r>
      <rPr>
        <sz val="10"/>
        <color theme="1"/>
        <rFont val="Calibri"/>
        <family val="2"/>
        <scheme val="minor"/>
      </rPr>
      <t>Die Umgehung der Authentifizierung ist ein Sicherheitsproblem im Zusammenhang mit welcher Angriffsebene von IoT-Geräten?</t>
    </r>
  </si>
  <si>
    <r>
      <rPr>
        <sz val="10"/>
        <color theme="1"/>
        <rFont val="Calibri"/>
        <family val="2"/>
        <scheme val="minor"/>
      </rPr>
      <t>Richtlinie</t>
    </r>
  </si>
  <si>
    <r>
      <rPr>
        <sz val="10"/>
        <color theme="1"/>
        <rFont val="Calibri"/>
        <family val="2"/>
        <scheme val="minor"/>
      </rPr>
      <t>SSH</t>
    </r>
  </si>
  <si>
    <r>
      <rPr>
        <sz val="10"/>
        <color theme="1"/>
        <rFont val="Calibri"/>
        <family val="2"/>
        <scheme val="minor"/>
      </rPr>
      <t>Wie heißt der Algorithmus, mit dem die Ver- und Entschlüsselungsprozesse auf IoT-Geräten durchgeführt werden?</t>
    </r>
  </si>
  <si>
    <r>
      <rPr>
        <sz val="10"/>
        <color theme="1"/>
        <rFont val="Calibri"/>
        <family val="2"/>
        <scheme val="minor"/>
      </rPr>
      <t>Chiffre</t>
    </r>
  </si>
  <si>
    <r>
      <rPr>
        <sz val="10"/>
        <color theme="1"/>
        <rFont val="Calibri"/>
        <family val="2"/>
        <scheme val="minor"/>
      </rPr>
      <t>Naive Bayes</t>
    </r>
  </si>
  <si>
    <r>
      <rPr>
        <sz val="10"/>
        <color theme="1"/>
        <rFont val="Calibri"/>
        <family val="2"/>
        <scheme val="minor"/>
      </rPr>
      <t>K-Means</t>
    </r>
  </si>
  <si>
    <r>
      <rPr>
        <sz val="10"/>
        <color theme="1"/>
        <rFont val="Calibri"/>
        <family val="2"/>
        <scheme val="minor"/>
      </rPr>
      <t>DES</t>
    </r>
  </si>
  <si>
    <r>
      <rPr>
        <sz val="10"/>
        <color theme="1"/>
        <rFont val="Calibri"/>
        <family val="2"/>
        <scheme val="minor"/>
      </rPr>
      <t>5.1</t>
    </r>
  </si>
  <si>
    <r>
      <rPr>
        <sz val="10"/>
        <color theme="1"/>
        <rFont val="Calibri"/>
        <family val="2"/>
        <scheme val="minor"/>
      </rPr>
      <t>Es gibt öffentliche Verschlüsselungscodes weiter.</t>
    </r>
  </si>
  <si>
    <r>
      <rPr>
        <sz val="10"/>
        <color theme="1"/>
        <rFont val="Calibri"/>
        <family val="2"/>
        <scheme val="minor"/>
      </rPr>
      <t>5.2</t>
    </r>
  </si>
  <si>
    <r>
      <rPr>
        <sz val="10"/>
        <color theme="1"/>
        <rFont val="Calibri"/>
        <family val="2"/>
        <scheme val="minor"/>
      </rPr>
      <t>Data Loss Prevention</t>
    </r>
  </si>
  <si>
    <r>
      <rPr>
        <sz val="10"/>
        <color theme="1"/>
        <rFont val="Calibri"/>
        <family val="2"/>
        <scheme val="minor"/>
      </rPr>
      <t>Firewall</t>
    </r>
  </si>
  <si>
    <r>
      <rPr>
        <sz val="10"/>
        <color theme="1"/>
        <rFont val="Calibri"/>
        <family val="2"/>
        <scheme val="minor"/>
      </rPr>
      <t>Sandboxing</t>
    </r>
  </si>
  <si>
    <r>
      <rPr>
        <sz val="10"/>
        <color theme="1"/>
        <rFont val="Calibri"/>
        <family val="2"/>
        <scheme val="minor"/>
      </rPr>
      <t>5.4</t>
    </r>
  </si>
  <si>
    <r>
      <rPr>
        <sz val="10"/>
        <color theme="1"/>
        <rFont val="Calibri"/>
        <family val="2"/>
        <scheme val="minor"/>
      </rPr>
      <t>Autorisierung</t>
    </r>
  </si>
  <si>
    <r>
      <rPr>
        <sz val="10"/>
        <color theme="1"/>
        <rFont val="Calibri"/>
        <family val="2"/>
        <scheme val="minor"/>
      </rPr>
      <t>Authentifizierung</t>
    </r>
  </si>
  <si>
    <r>
      <rPr>
        <sz val="10"/>
        <color theme="1"/>
        <rFont val="Calibri"/>
        <family val="2"/>
        <scheme val="minor"/>
      </rPr>
      <t>Identifizierung</t>
    </r>
  </si>
  <si>
    <r>
      <rPr>
        <sz val="10"/>
        <color theme="1"/>
        <rFont val="Calibri"/>
        <family val="2"/>
        <scheme val="minor"/>
      </rPr>
      <t>Zertifizierung</t>
    </r>
  </si>
  <si>
    <r>
      <rPr>
        <sz val="10"/>
        <color theme="1"/>
        <rFont val="Calibri"/>
        <family val="2"/>
        <scheme val="minor"/>
      </rPr>
      <t>AMPQ</t>
    </r>
  </si>
  <si>
    <r>
      <rPr>
        <sz val="10"/>
        <color theme="1"/>
        <rFont val="Calibri"/>
        <family val="2"/>
        <scheme val="minor"/>
      </rPr>
      <t>Datenverfügbarkeit</t>
    </r>
  </si>
  <si>
    <r>
      <rPr>
        <sz val="10"/>
        <color theme="1"/>
        <rFont val="Calibri"/>
        <family val="2"/>
        <scheme val="minor"/>
      </rPr>
      <t>Datenvertraulichkeit</t>
    </r>
  </si>
  <si>
    <r>
      <rPr>
        <sz val="10"/>
        <color theme="1"/>
        <rFont val="Calibri"/>
        <family val="2"/>
        <scheme val="minor"/>
      </rPr>
      <t>Datengenauigkeit</t>
    </r>
  </si>
  <si>
    <r>
      <rPr>
        <sz val="10"/>
        <color theme="1"/>
        <rFont val="Calibri"/>
        <family val="2"/>
        <scheme val="minor"/>
      </rPr>
      <t>Remote Access VPN</t>
    </r>
  </si>
  <si>
    <r>
      <rPr>
        <sz val="10"/>
        <color theme="1"/>
        <rFont val="Calibri"/>
        <family val="2"/>
        <scheme val="minor"/>
      </rPr>
      <t>Hyperscale-Netzwerk-Sicherheit</t>
    </r>
  </si>
  <si>
    <r>
      <rPr>
        <sz val="10"/>
        <color theme="1"/>
        <rFont val="Calibri"/>
        <family val="2"/>
        <scheme val="minor"/>
      </rPr>
      <t>Systeme zur Verhinderung von Intrusionen (IPS)</t>
    </r>
  </si>
  <si>
    <r>
      <rPr>
        <sz val="10"/>
        <color theme="1"/>
        <rFont val="Calibri"/>
        <family val="2"/>
        <scheme val="minor"/>
      </rPr>
      <t>Zero Trust Network Access (ZTNA)</t>
    </r>
  </si>
  <si>
    <r>
      <rPr>
        <sz val="10"/>
        <color theme="1"/>
        <rFont val="Calibri"/>
        <family val="2"/>
        <scheme val="minor"/>
      </rPr>
      <t>Data Loss Prevention (DLP)</t>
    </r>
  </si>
  <si>
    <r>
      <rPr>
        <sz val="10"/>
        <color theme="1"/>
        <rFont val="Calibri"/>
        <family val="2"/>
        <scheme val="minor"/>
      </rPr>
      <t>Was muss zuerst geschehen, damit ein IoT-Gerät für den Zugriff auf Ressourcen autorisiert werden kann?</t>
    </r>
  </si>
  <si>
    <r>
      <rPr>
        <sz val="10"/>
        <color theme="1"/>
        <rFont val="Calibri"/>
        <family val="2"/>
        <scheme val="minor"/>
      </rPr>
      <t>Das Gerät muss ordnungsgemäß vom System authentifiziert werden.</t>
    </r>
  </si>
  <si>
    <r>
      <rPr>
        <sz val="10"/>
        <color theme="1"/>
        <rFont val="Calibri"/>
        <family val="2"/>
        <scheme val="minor"/>
      </rPr>
      <t>Die Nachrichten des Geräts müssen verschlüsselt werden.</t>
    </r>
  </si>
  <si>
    <r>
      <rPr>
        <sz val="10"/>
        <color theme="1"/>
        <rFont val="Calibri"/>
        <family val="2"/>
        <scheme val="minor"/>
      </rPr>
      <t>Das Gerät muss in den Energiesparmodus gehen.</t>
    </r>
  </si>
  <si>
    <r>
      <rPr>
        <sz val="10"/>
        <color theme="1"/>
        <rFont val="Calibri"/>
        <family val="2"/>
        <scheme val="minor"/>
      </rPr>
      <t xml:space="preserve">Das Gerät muss von den Benutzenden konfiguriert werden. </t>
    </r>
  </si>
  <si>
    <r>
      <rPr>
        <sz val="10"/>
        <color theme="1"/>
        <rFont val="Calibri"/>
        <family val="2"/>
        <scheme val="minor"/>
      </rPr>
      <t>Was ist die Aufgabe der Zertifizierungsstelle beim TLS-Handshake-Prozess?</t>
    </r>
  </si>
  <si>
    <r>
      <rPr>
        <sz val="10"/>
        <color theme="1"/>
        <rFont val="Calibri"/>
        <family val="2"/>
        <scheme val="minor"/>
      </rPr>
      <t>Zertifizierung jeder zwischen Server und Client ausgetauschten Nachricht</t>
    </r>
  </si>
  <si>
    <r>
      <rPr>
        <sz val="10"/>
        <color theme="1"/>
        <rFont val="Calibri"/>
        <family val="2"/>
        <scheme val="minor"/>
      </rPr>
      <t>5.3</t>
    </r>
  </si>
  <si>
    <r>
      <rPr>
        <sz val="10"/>
        <color theme="1"/>
        <rFont val="Calibri"/>
        <family val="2"/>
        <scheme val="minor"/>
      </rPr>
      <t>HTTPS</t>
    </r>
  </si>
  <si>
    <r>
      <rPr>
        <sz val="10"/>
        <color theme="1"/>
        <rFont val="Calibri"/>
        <family val="2"/>
        <scheme val="minor"/>
      </rPr>
      <t>Telnet</t>
    </r>
  </si>
  <si>
    <r>
      <rPr>
        <sz val="10"/>
        <color theme="1"/>
        <rFont val="Calibri"/>
        <family val="2"/>
        <scheme val="minor"/>
      </rPr>
      <t>Bereitstellung</t>
    </r>
  </si>
  <si>
    <r>
      <rPr>
        <sz val="10"/>
        <color theme="1"/>
        <rFont val="Calibri"/>
        <family val="2"/>
        <scheme val="minor"/>
      </rPr>
      <t>6.1</t>
    </r>
  </si>
  <si>
    <r>
      <rPr>
        <sz val="10"/>
        <color theme="1"/>
        <rFont val="Calibri"/>
        <family val="2"/>
        <scheme val="minor"/>
      </rPr>
      <t>Cloud</t>
    </r>
  </si>
  <si>
    <r>
      <rPr>
        <sz val="10"/>
        <color theme="1"/>
        <rFont val="Calibri"/>
        <family val="2"/>
        <scheme val="minor"/>
      </rPr>
      <t>Fog</t>
    </r>
  </si>
  <si>
    <r>
      <rPr>
        <sz val="10"/>
        <color theme="1"/>
        <rFont val="Calibri"/>
        <family val="2"/>
        <scheme val="minor"/>
      </rPr>
      <t>Edge</t>
    </r>
  </si>
  <si>
    <r>
      <rPr>
        <sz val="10"/>
        <color theme="1"/>
        <rFont val="Calibri"/>
        <family val="2"/>
        <scheme val="minor"/>
      </rPr>
      <t>Big Data</t>
    </r>
  </si>
  <si>
    <r>
      <rPr>
        <sz val="10"/>
        <color theme="1"/>
        <rFont val="Calibri"/>
        <family val="2"/>
        <scheme val="minor"/>
      </rPr>
      <t xml:space="preserve">Desktop as a Service (DaaS) </t>
    </r>
  </si>
  <si>
    <r>
      <rPr>
        <sz val="10"/>
        <color theme="1"/>
        <rFont val="Calibri"/>
        <family val="2"/>
        <scheme val="minor"/>
      </rPr>
      <t>Welche Aussage über Fog Computing ist richtig?</t>
    </r>
  </si>
  <si>
    <r>
      <rPr>
        <sz val="10"/>
        <color theme="1"/>
        <rFont val="Calibri"/>
        <family val="2"/>
        <scheme val="minor"/>
      </rPr>
      <t>6.3</t>
    </r>
  </si>
  <si>
    <r>
      <rPr>
        <sz val="10"/>
        <color theme="1"/>
        <rFont val="Calibri"/>
        <family val="2"/>
        <scheme val="minor"/>
      </rPr>
      <t>Data Loss Prevention (DLP)</t>
    </r>
  </si>
  <si>
    <r>
      <rPr>
        <sz val="10"/>
        <color theme="1"/>
        <rFont val="Calibri"/>
        <family val="2"/>
        <scheme val="minor"/>
      </rPr>
      <t>Intrusionserkennung</t>
    </r>
  </si>
  <si>
    <r>
      <rPr>
        <sz val="10"/>
        <color theme="1"/>
        <rFont val="Calibri"/>
        <family val="2"/>
        <scheme val="minor"/>
      </rPr>
      <t>Identity and Access Management (IAM)</t>
    </r>
  </si>
  <si>
    <r>
      <rPr>
        <sz val="10"/>
        <color theme="1"/>
        <rFont val="Calibri"/>
        <family val="2"/>
        <scheme val="minor"/>
      </rPr>
      <t>Websicherheit</t>
    </r>
  </si>
  <si>
    <r>
      <rPr>
        <sz val="10"/>
        <color theme="1"/>
        <rFont val="Calibri"/>
        <family val="2"/>
        <scheme val="minor"/>
      </rPr>
      <t>6.4</t>
    </r>
  </si>
  <si>
    <r>
      <rPr>
        <sz val="10"/>
        <color theme="1"/>
        <rFont val="Calibri"/>
        <family val="2"/>
        <scheme val="minor"/>
      </rPr>
      <t>Um zu verhindern, dass unbefugte Benutzende auf die Daten zugreifen</t>
    </r>
  </si>
  <si>
    <r>
      <rPr>
        <sz val="10"/>
        <color theme="1"/>
        <rFont val="Calibri"/>
        <family val="2"/>
        <scheme val="minor"/>
      </rPr>
      <t>Um Bandbreite zu sparen und Latenzzeiten zu verringern</t>
    </r>
  </si>
  <si>
    <r>
      <rPr>
        <sz val="10"/>
        <color theme="1"/>
        <rFont val="Calibri"/>
        <family val="2"/>
        <scheme val="minor"/>
      </rPr>
      <t>Um Kosten für Cloud-Dienste einzusparen, da verschlüsselte Daten weniger Speicherplatz benötigen</t>
    </r>
  </si>
  <si>
    <r>
      <rPr>
        <sz val="10"/>
        <color theme="1"/>
        <rFont val="Calibri"/>
        <family val="2"/>
        <scheme val="minor"/>
      </rPr>
      <t>Um die Rechenleistung von Cloud-Diensten zu verringern</t>
    </r>
  </si>
  <si>
    <r>
      <rPr>
        <sz val="10"/>
        <color theme="1"/>
        <rFont val="Calibri"/>
        <family val="2"/>
        <scheme val="minor"/>
      </rPr>
      <t>Welche Schicht des Fog-Computing-Schichtenmodells ist für die Datenverteilung, -replikation und -deduplizierung zuständig?</t>
    </r>
  </si>
  <si>
    <r>
      <rPr>
        <sz val="10"/>
        <color theme="1"/>
        <rFont val="Calibri"/>
        <family val="2"/>
        <scheme val="minor"/>
      </rPr>
      <t>Temporäre Speicherschicht</t>
    </r>
  </si>
  <si>
    <r>
      <rPr>
        <sz val="10"/>
        <color theme="1"/>
        <rFont val="Calibri"/>
        <family val="2"/>
        <scheme val="minor"/>
      </rPr>
      <t>Vorverarbeitungsschicht</t>
    </r>
  </si>
  <si>
    <r>
      <rPr>
        <sz val="10"/>
        <color theme="1"/>
        <rFont val="Calibri"/>
        <family val="2"/>
        <scheme val="minor"/>
      </rPr>
      <t>Transportschicht</t>
    </r>
  </si>
  <si>
    <r>
      <rPr>
        <sz val="10"/>
        <color theme="1"/>
        <rFont val="Calibri"/>
        <family val="2"/>
        <scheme val="minor"/>
      </rPr>
      <t>Überwachungsschicht</t>
    </r>
  </si>
  <si>
    <r>
      <rPr>
        <sz val="10"/>
        <color theme="1"/>
        <rFont val="Calibri"/>
        <family val="2"/>
        <scheme val="minor"/>
      </rPr>
      <t>6.2</t>
    </r>
  </si>
  <si>
    <r>
      <rPr>
        <sz val="10"/>
        <color theme="1"/>
        <rFont val="Calibri"/>
        <family val="2"/>
        <scheme val="minor"/>
      </rPr>
      <t>Schlafentzug</t>
    </r>
  </si>
  <si>
    <r>
      <rPr>
        <sz val="10"/>
        <color theme="1"/>
        <rFont val="Calibri"/>
        <family val="2"/>
        <scheme val="minor"/>
      </rPr>
      <t>SQL-Injektion</t>
    </r>
  </si>
  <si>
    <r>
      <rPr>
        <sz val="10"/>
        <color theme="1"/>
        <rFont val="Calibri"/>
        <family val="2"/>
        <scheme val="minor"/>
      </rPr>
      <t>API</t>
    </r>
  </si>
  <si>
    <r>
      <rPr>
        <sz val="10"/>
        <color theme="1"/>
        <rFont val="Calibri"/>
        <family val="2"/>
        <scheme val="minor"/>
      </rPr>
      <t>DLP</t>
    </r>
  </si>
  <si>
    <r>
      <rPr>
        <sz val="10"/>
        <color theme="1"/>
        <rFont val="Calibri"/>
        <family val="2"/>
        <scheme val="minor"/>
      </rPr>
      <t>IAM</t>
    </r>
  </si>
  <si>
    <r>
      <rPr>
        <sz val="10"/>
        <color theme="1"/>
        <rFont val="Calibri"/>
        <family val="2"/>
        <scheme val="minor"/>
      </rPr>
      <t>SQL</t>
    </r>
  </si>
  <si>
    <r>
      <rPr>
        <sz val="10"/>
        <color theme="1"/>
        <rFont val="Calibri"/>
        <family val="2"/>
        <scheme val="minor"/>
      </rPr>
      <t>Fog Computing</t>
    </r>
  </si>
  <si>
    <r>
      <rPr>
        <sz val="10"/>
        <color theme="1"/>
        <rFont val="Calibri"/>
        <family val="2"/>
        <scheme val="minor"/>
      </rPr>
      <t>Multi-Faktor-Authentifizierung</t>
    </r>
  </si>
  <si>
    <r>
      <rPr>
        <sz val="10"/>
        <color theme="1"/>
        <rFont val="Calibri"/>
        <family val="2"/>
        <scheme val="minor"/>
      </rPr>
      <t>Identity and Access Management</t>
    </r>
  </si>
  <si>
    <r>
      <rPr>
        <sz val="10"/>
        <color theme="1"/>
        <rFont val="Calibri"/>
        <family val="2"/>
        <scheme val="minor"/>
      </rPr>
      <t>Welches ist ein weit verbreiteter Angriff auf die Datensicherheit in der Cloud?</t>
    </r>
  </si>
  <si>
    <r>
      <rPr>
        <sz val="10"/>
        <color theme="1"/>
        <rFont val="Calibri"/>
        <family val="2"/>
        <scheme val="minor"/>
      </rPr>
      <t>Sinkhole-Angriff</t>
    </r>
  </si>
  <si>
    <r>
      <rPr>
        <sz val="10"/>
        <color theme="1"/>
        <rFont val="Calibri"/>
        <family val="2"/>
        <scheme val="minor"/>
      </rPr>
      <t>Welchen Zweck erfüllt die Multi-Faktor-Authentifizierung (MFA)?</t>
    </r>
  </si>
  <si>
    <r>
      <rPr>
        <sz val="10"/>
        <color theme="1"/>
        <rFont val="Calibri"/>
        <family val="2"/>
        <scheme val="minor"/>
      </rPr>
      <t>Speichern der Anmeldedaten von Benutzenden auf einem Mobiltelefon</t>
    </r>
  </si>
  <si>
    <r>
      <rPr>
        <sz val="10"/>
        <color theme="1"/>
        <rFont val="Calibri"/>
        <family val="2"/>
        <scheme val="minor"/>
      </rPr>
      <t>Erstellung neuer Benutzernamen und Kennwörter mit einem anderen Telefon oder PC</t>
    </r>
  </si>
  <si>
    <r>
      <rPr>
        <sz val="10"/>
        <color theme="1"/>
        <rFont val="Calibri"/>
        <family val="2"/>
        <scheme val="minor"/>
      </rPr>
      <t>7.1</t>
    </r>
  </si>
  <si>
    <r>
      <rPr>
        <sz val="10"/>
        <color theme="1"/>
        <rFont val="Calibri"/>
        <family val="2"/>
        <scheme val="minor"/>
      </rPr>
      <t>Entscheidungsbäume</t>
    </r>
  </si>
  <si>
    <r>
      <rPr>
        <sz val="10"/>
        <color theme="1"/>
        <rFont val="Calibri"/>
        <family val="2"/>
        <scheme val="minor"/>
      </rPr>
      <t>Logistische Regression</t>
    </r>
  </si>
  <si>
    <r>
      <rPr>
        <sz val="10"/>
        <color theme="1"/>
        <rFont val="Calibri"/>
        <family val="2"/>
        <scheme val="minor"/>
      </rPr>
      <t>7.2</t>
    </r>
  </si>
  <si>
    <r>
      <rPr>
        <sz val="10"/>
        <color theme="1"/>
        <rFont val="Calibri"/>
        <family val="2"/>
        <scheme val="minor"/>
      </rPr>
      <t xml:space="preserve">Ein typisches Beispiel für welche Methode ist die Warenkorbanalyse, bei der ein Algorithmus feststellen kann, dass Personen, die Artikel X (z. B. einen Laptop) kaufen, häufig auch Artikel Y kaufen? </t>
    </r>
  </si>
  <si>
    <r>
      <rPr>
        <sz val="10"/>
        <color theme="1"/>
        <rFont val="Calibri"/>
        <family val="2"/>
        <scheme val="minor"/>
      </rPr>
      <t>Assoziation</t>
    </r>
  </si>
  <si>
    <r>
      <rPr>
        <sz val="10"/>
        <color theme="1"/>
        <rFont val="Calibri"/>
        <family val="2"/>
        <scheme val="minor"/>
      </rPr>
      <t>Clustering</t>
    </r>
  </si>
  <si>
    <r>
      <rPr>
        <sz val="10"/>
        <color theme="1"/>
        <rFont val="Calibri"/>
        <family val="2"/>
        <scheme val="minor"/>
      </rPr>
      <t>MapReduce</t>
    </r>
  </si>
  <si>
    <r>
      <rPr>
        <sz val="10"/>
        <color theme="1"/>
        <rFont val="Calibri"/>
        <family val="2"/>
        <scheme val="minor"/>
      </rPr>
      <t>Polynomische Regression</t>
    </r>
  </si>
  <si>
    <r>
      <rPr>
        <sz val="10"/>
        <color theme="1"/>
        <rFont val="Calibri"/>
        <family val="2"/>
        <scheme val="minor"/>
      </rPr>
      <t>Welcher Algorithmus wird verwendet, um durch Clustering der Kanalvektoren Sybil-Angreifende von normalen Sensoren zu unterscheiden?</t>
    </r>
  </si>
  <si>
    <r>
      <rPr>
        <sz val="10"/>
        <color theme="1"/>
        <rFont val="Calibri"/>
        <family val="2"/>
        <scheme val="minor"/>
      </rPr>
      <t>K-Means Clustering</t>
    </r>
  </si>
  <si>
    <r>
      <rPr>
        <sz val="10"/>
        <color theme="1"/>
        <rFont val="Calibri"/>
        <family val="2"/>
        <scheme val="minor"/>
      </rPr>
      <t>MapReduce</t>
    </r>
  </si>
  <si>
    <r>
      <rPr>
        <sz val="10"/>
        <color theme="1"/>
        <rFont val="Calibri"/>
        <family val="2"/>
        <scheme val="minor"/>
      </rPr>
      <t>Lineare Regression</t>
    </r>
  </si>
  <si>
    <r>
      <rPr>
        <sz val="10"/>
        <color theme="1"/>
        <rFont val="Calibri"/>
        <family val="2"/>
        <scheme val="minor"/>
      </rPr>
      <t>Welche Algorithmen haben den Zweck, seltene und verdächtige Datenpunkte, Elemente oder Ereignisse wie Bankbetrug oder defekte Geräte zu erkennen?</t>
    </r>
  </si>
  <si>
    <r>
      <rPr>
        <sz val="10"/>
        <color theme="1"/>
        <rFont val="Calibri"/>
        <family val="2"/>
        <scheme val="minor"/>
      </rPr>
      <t>Algorithmen zur Ausreißererkennung</t>
    </r>
  </si>
  <si>
    <r>
      <rPr>
        <sz val="10"/>
        <color theme="1"/>
        <rFont val="Calibri"/>
        <family val="2"/>
        <scheme val="minor"/>
      </rPr>
      <t xml:space="preserve">Algorithmen zur Hauptkomponentenanalyse </t>
    </r>
  </si>
  <si>
    <r>
      <rPr>
        <sz val="10"/>
        <color theme="1"/>
        <rFont val="Calibri"/>
        <family val="2"/>
        <scheme val="minor"/>
      </rPr>
      <t xml:space="preserve">Support Vector Machines </t>
    </r>
  </si>
  <si>
    <r>
      <rPr>
        <sz val="10"/>
        <color theme="1"/>
        <rFont val="Calibri"/>
        <family val="2"/>
        <scheme val="minor"/>
      </rPr>
      <t>Random Forest</t>
    </r>
  </si>
  <si>
    <r>
      <rPr>
        <sz val="10"/>
        <color theme="1"/>
        <rFont val="Calibri"/>
        <family val="2"/>
        <scheme val="minor"/>
      </rPr>
      <t>Erzeugung der besten Linie oder Entscheidungsgrenze, die als Hyperebene bezeichnet wird</t>
    </r>
  </si>
  <si>
    <r>
      <rPr>
        <sz val="10"/>
        <color theme="1"/>
        <rFont val="Calibri"/>
        <family val="2"/>
        <scheme val="minor"/>
      </rPr>
      <t>Kombination mehrerer Entscheidungsbäume zur Erzeugung eines robusten Vorhersagemodells</t>
    </r>
  </si>
  <si>
    <r>
      <rPr>
        <sz val="10"/>
        <color theme="1"/>
        <rFont val="Calibri"/>
        <family val="2"/>
        <scheme val="minor"/>
      </rPr>
      <t xml:space="preserve">Ermitteln aller möglichen Lösungen für ein bestimmtes Problem </t>
    </r>
  </si>
  <si>
    <r>
      <rPr>
        <sz val="10"/>
        <color theme="1"/>
        <rFont val="Calibri"/>
        <family val="2"/>
        <scheme val="minor"/>
      </rPr>
      <t>Minimierung der mittleren quadratischen Fehlerfunktion</t>
    </r>
  </si>
  <si>
    <r>
      <rPr>
        <sz val="10"/>
        <color theme="1"/>
        <rFont val="Calibri"/>
        <family val="2"/>
        <scheme val="minor"/>
      </rPr>
      <t>.</t>
    </r>
  </si>
  <si>
    <r>
      <rPr>
        <sz val="10"/>
        <color theme="1"/>
        <rFont val="Calibri"/>
        <family val="2"/>
        <scheme val="minor"/>
      </rPr>
      <t>Welches Modellierungswerkzeug erfasst die wichtigsten Variablen und lässt die unwichtigsten in einem Datensatz weg?</t>
    </r>
  </si>
  <si>
    <r>
      <rPr>
        <sz val="10"/>
        <color theme="1"/>
        <rFont val="Calibri"/>
        <family val="2"/>
        <scheme val="minor"/>
      </rPr>
      <t>Hauptkomponentenanalyse (PCA)</t>
    </r>
  </si>
  <si>
    <r>
      <rPr>
        <sz val="10"/>
        <color theme="1"/>
        <rFont val="Calibri"/>
        <family val="2"/>
        <scheme val="minor"/>
      </rPr>
      <t>Ausreißererkennung</t>
    </r>
  </si>
  <si>
    <r>
      <rPr>
        <sz val="10"/>
        <color theme="1"/>
        <rFont val="Calibri"/>
        <family val="2"/>
        <scheme val="minor"/>
      </rPr>
      <t>Welcher Algorithmus unterteilt den unbeschrifteten Datensatz in mehrere verschiedene Cluster, zu denen jeweils Datensätze mit ähnlichen Merkmalen gehören?</t>
    </r>
  </si>
  <si>
    <r>
      <rPr>
        <sz val="10"/>
        <color theme="1"/>
        <rFont val="Calibri"/>
        <family val="2"/>
        <scheme val="minor"/>
      </rPr>
      <t>Was ist der erste Schritt beim überwachten maschinellen Lernen?</t>
    </r>
  </si>
  <si>
    <r>
      <rPr>
        <sz val="10"/>
        <color theme="1"/>
        <rFont val="Calibri"/>
        <family val="2"/>
        <scheme val="minor"/>
      </rPr>
      <t>Bestimmen, welchen Typ der Trainingsdatensatz hat</t>
    </r>
  </si>
  <si>
    <r>
      <rPr>
        <sz val="10"/>
        <color theme="1"/>
        <rFont val="Calibri"/>
        <family val="2"/>
        <scheme val="minor"/>
      </rPr>
      <t>Sammeln der beschrifteten Trainingsdaten</t>
    </r>
  </si>
  <si>
    <r>
      <rPr>
        <sz val="10"/>
        <color theme="1"/>
        <rFont val="Calibri"/>
        <family val="2"/>
        <scheme val="minor"/>
      </rPr>
      <t>Aufteilen der Daten in drei Datensätze</t>
    </r>
  </si>
  <si>
    <r>
      <rPr>
        <sz val="10"/>
        <color theme="1"/>
        <rFont val="Calibri"/>
        <family val="2"/>
        <scheme val="minor"/>
      </rPr>
      <t>Ausführen von Algorithmen mit dem Trainingsdatensatz</t>
    </r>
  </si>
  <si>
    <r>
      <rPr>
        <sz val="10"/>
        <color theme="1"/>
        <rFont val="Calibri"/>
        <family val="2"/>
        <scheme val="minor"/>
      </rPr>
      <t xml:space="preserve">Es gibt eine genaue Vorstellung von den Objektklassen. </t>
    </r>
  </si>
  <si>
    <r>
      <rPr>
        <sz val="10"/>
        <color theme="1"/>
        <rFont val="Calibri"/>
        <family val="2"/>
        <scheme val="minor"/>
      </rPr>
      <t>Es erfordert wenig Rechenleistung.</t>
    </r>
  </si>
  <si>
    <r>
      <rPr>
        <sz val="10"/>
        <color theme="1"/>
        <rFont val="Calibri"/>
        <family val="2"/>
        <scheme val="minor"/>
      </rPr>
      <t>Support Vector Machines</t>
    </r>
  </si>
  <si>
    <r>
      <rPr>
        <sz val="10"/>
        <color theme="1"/>
        <rFont val="Calibri"/>
        <family val="2"/>
        <scheme val="minor"/>
      </rPr>
      <t>MC_092</t>
    </r>
  </si>
  <si>
    <r>
      <rPr>
        <sz val="10"/>
        <color theme="1"/>
        <rFont val="Calibri"/>
        <family val="2"/>
        <scheme val="minor"/>
      </rPr>
      <t>MC_093</t>
    </r>
  </si>
  <si>
    <r>
      <rPr>
        <sz val="10"/>
        <color theme="1"/>
        <rFont val="Calibri"/>
        <family val="2"/>
        <scheme val="minor"/>
      </rPr>
      <t>MC_094</t>
    </r>
  </si>
  <si>
    <r>
      <rPr>
        <sz val="10"/>
        <color theme="1"/>
        <rFont val="Calibri"/>
        <family val="2"/>
        <scheme val="minor"/>
      </rPr>
      <t>MC_095</t>
    </r>
  </si>
  <si>
    <r>
      <rPr>
        <sz val="10"/>
        <color theme="1"/>
        <rFont val="Calibri"/>
        <family val="2"/>
        <scheme val="minor"/>
      </rPr>
      <t>MC_096</t>
    </r>
  </si>
  <si>
    <r>
      <rPr>
        <sz val="10"/>
        <color theme="1"/>
        <rFont val="Calibri"/>
        <family val="2"/>
        <scheme val="minor"/>
      </rPr>
      <t>MC_097</t>
    </r>
  </si>
  <si>
    <r>
      <rPr>
        <sz val="10"/>
        <color theme="1"/>
        <rFont val="Calibri"/>
        <family val="2"/>
        <scheme val="minor"/>
      </rPr>
      <t>MC_098</t>
    </r>
  </si>
  <si>
    <r>
      <rPr>
        <sz val="10"/>
        <color theme="1"/>
        <rFont val="Calibri"/>
        <family val="2"/>
        <scheme val="minor"/>
      </rPr>
      <t>MC_099</t>
    </r>
  </si>
  <si>
    <r>
      <rPr>
        <sz val="10"/>
        <color theme="1"/>
        <rFont val="Calibri"/>
        <family val="2"/>
        <scheme val="minor"/>
      </rPr>
      <t>MC_100</t>
    </r>
  </si>
  <si>
    <r>
      <rPr>
        <sz val="10"/>
        <color theme="1"/>
        <rFont val="Calibri"/>
        <family val="2"/>
        <scheme val="minor"/>
      </rPr>
      <t>MC_101</t>
    </r>
  </si>
  <si>
    <r>
      <rPr>
        <sz val="10"/>
        <color theme="1"/>
        <rFont val="Calibri"/>
        <family val="2"/>
        <scheme val="minor"/>
      </rPr>
      <t>MC_102</t>
    </r>
  </si>
  <si>
    <r>
      <rPr>
        <sz val="10"/>
        <color theme="1"/>
        <rFont val="Calibri"/>
        <family val="2"/>
        <scheme val="minor"/>
      </rPr>
      <t>MC_103</t>
    </r>
  </si>
  <si>
    <r>
      <rPr>
        <sz val="10"/>
        <color theme="1"/>
        <rFont val="Calibri"/>
        <family val="2"/>
        <scheme val="minor"/>
      </rPr>
      <t>MC_104</t>
    </r>
  </si>
  <si>
    <r>
      <rPr>
        <sz val="10"/>
        <color theme="1"/>
        <rFont val="Calibri"/>
        <family val="2"/>
        <scheme val="minor"/>
      </rPr>
      <t>MC_105</t>
    </r>
  </si>
  <si>
    <r>
      <rPr>
        <sz val="10"/>
        <color theme="1"/>
        <rFont val="Calibri"/>
        <family val="2"/>
        <scheme val="minor"/>
      </rPr>
      <t>MC_106</t>
    </r>
  </si>
  <si>
    <r>
      <rPr>
        <sz val="10"/>
        <color theme="1"/>
        <rFont val="Calibri"/>
        <family val="2"/>
        <scheme val="minor"/>
      </rPr>
      <t>MC_107</t>
    </r>
  </si>
  <si>
    <r>
      <rPr>
        <sz val="10"/>
        <color theme="1"/>
        <rFont val="Calibri"/>
        <family val="2"/>
        <scheme val="minor"/>
      </rPr>
      <t>MC_108</t>
    </r>
  </si>
  <si>
    <r>
      <rPr>
        <sz val="10"/>
        <color theme="1"/>
        <rFont val="Calibri"/>
        <family val="2"/>
        <scheme val="minor"/>
      </rPr>
      <t>MC_109</t>
    </r>
  </si>
  <si>
    <r>
      <rPr>
        <sz val="10"/>
        <color theme="1"/>
        <rFont val="Calibri"/>
        <family val="2"/>
        <scheme val="minor"/>
      </rPr>
      <t>MC_110</t>
    </r>
  </si>
  <si>
    <r>
      <rPr>
        <sz val="10"/>
        <color theme="1"/>
        <rFont val="Calibri"/>
        <family val="2"/>
        <scheme val="minor"/>
      </rPr>
      <t>MC_111</t>
    </r>
  </si>
  <si>
    <r>
      <rPr>
        <sz val="10"/>
        <color theme="1"/>
        <rFont val="Calibri"/>
        <family val="2"/>
        <scheme val="minor"/>
      </rPr>
      <t>MC_112</t>
    </r>
  </si>
  <si>
    <r>
      <rPr>
        <sz val="10"/>
        <color theme="1"/>
        <rFont val="Calibri"/>
        <family val="2"/>
        <scheme val="minor"/>
      </rPr>
      <t>MC_113</t>
    </r>
  </si>
  <si>
    <r>
      <rPr>
        <sz val="10"/>
        <color theme="1"/>
        <rFont val="Calibri"/>
        <family val="2"/>
        <scheme val="minor"/>
      </rPr>
      <t>MC_114</t>
    </r>
  </si>
  <si>
    <r>
      <rPr>
        <sz val="10"/>
        <color theme="1"/>
        <rFont val="Calibri"/>
        <family val="2"/>
        <scheme val="minor"/>
      </rPr>
      <t>MC_115</t>
    </r>
  </si>
  <si>
    <r>
      <rPr>
        <sz val="10"/>
        <color theme="1"/>
        <rFont val="Calibri"/>
        <family val="2"/>
        <scheme val="minor"/>
      </rPr>
      <t>MC_116</t>
    </r>
  </si>
  <si>
    <r>
      <rPr>
        <sz val="10"/>
        <color theme="1"/>
        <rFont val="Calibri"/>
        <family val="2"/>
        <scheme val="minor"/>
      </rPr>
      <t>MC_117</t>
    </r>
  </si>
  <si>
    <r>
      <rPr>
        <sz val="10"/>
        <color theme="1"/>
        <rFont val="Calibri"/>
        <family val="2"/>
        <scheme val="minor"/>
      </rPr>
      <t>MC_118</t>
    </r>
  </si>
  <si>
    <r>
      <rPr>
        <sz val="10"/>
        <color theme="1"/>
        <rFont val="Calibri"/>
        <family val="2"/>
        <scheme val="minor"/>
      </rPr>
      <t>MC_119</t>
    </r>
  </si>
  <si>
    <r>
      <rPr>
        <sz val="10"/>
        <color theme="1"/>
        <rFont val="Calibri"/>
        <family val="2"/>
        <scheme val="minor"/>
      </rPr>
      <t>MC_120</t>
    </r>
  </si>
  <si>
    <r>
      <rPr>
        <sz val="10"/>
        <color theme="1"/>
        <rFont val="Calibri"/>
        <family val="2"/>
        <scheme val="minor"/>
      </rPr>
      <t>MC_121</t>
    </r>
  </si>
  <si>
    <r>
      <rPr>
        <sz val="10"/>
        <color theme="1"/>
        <rFont val="Calibri"/>
        <family val="2"/>
        <scheme val="minor"/>
      </rPr>
      <t>MC_122</t>
    </r>
  </si>
  <si>
    <r>
      <rPr>
        <sz val="10"/>
        <color theme="1"/>
        <rFont val="Calibri"/>
        <family val="2"/>
        <scheme val="minor"/>
      </rPr>
      <t>MC_123</t>
    </r>
  </si>
  <si>
    <r>
      <rPr>
        <sz val="10"/>
        <color theme="1"/>
        <rFont val="Calibri"/>
        <family val="2"/>
        <scheme val="minor"/>
      </rPr>
      <t>MC_124</t>
    </r>
  </si>
  <si>
    <r>
      <rPr>
        <sz val="10"/>
        <color theme="1"/>
        <rFont val="Calibri"/>
        <family val="2"/>
        <scheme val="minor"/>
      </rPr>
      <t>MC_125</t>
    </r>
  </si>
  <si>
    <r>
      <rPr>
        <sz val="10"/>
        <color theme="1"/>
        <rFont val="Calibri"/>
        <family val="2"/>
        <scheme val="minor"/>
      </rPr>
      <t>MC_126</t>
    </r>
  </si>
  <si>
    <r>
      <rPr>
        <sz val="10"/>
        <color theme="1"/>
        <rFont val="Calibri"/>
        <family val="2"/>
        <scheme val="minor"/>
      </rPr>
      <t>MC_127</t>
    </r>
  </si>
  <si>
    <r>
      <rPr>
        <sz val="10"/>
        <color theme="1"/>
        <rFont val="Calibri"/>
        <family val="2"/>
        <scheme val="minor"/>
      </rPr>
      <t>MC_128</t>
    </r>
  </si>
  <si>
    <r>
      <rPr>
        <sz val="10"/>
        <color theme="1"/>
        <rFont val="Calibri"/>
        <family val="2"/>
        <scheme val="minor"/>
      </rPr>
      <t>MC_129</t>
    </r>
  </si>
  <si>
    <r>
      <rPr>
        <sz val="10"/>
        <color theme="1"/>
        <rFont val="Calibri"/>
        <family val="2"/>
        <scheme val="minor"/>
      </rPr>
      <t>MC_130</t>
    </r>
  </si>
  <si>
    <r>
      <rPr>
        <sz val="10"/>
        <color theme="1"/>
        <rFont val="Calibri"/>
        <family val="2"/>
        <scheme val="minor"/>
      </rPr>
      <t>MC_131</t>
    </r>
  </si>
  <si>
    <r>
      <rPr>
        <sz val="10"/>
        <color theme="1"/>
        <rFont val="Calibri"/>
        <family val="2"/>
        <scheme val="minor"/>
      </rPr>
      <t>MC_132</t>
    </r>
  </si>
  <si>
    <r>
      <rPr>
        <sz val="10"/>
        <color theme="1"/>
        <rFont val="Calibri"/>
        <family val="2"/>
        <scheme val="minor"/>
      </rPr>
      <t>MC_133</t>
    </r>
  </si>
  <si>
    <r>
      <rPr>
        <sz val="10"/>
        <color theme="1"/>
        <rFont val="Calibri"/>
        <family val="2"/>
        <scheme val="minor"/>
      </rPr>
      <t>MC_134</t>
    </r>
  </si>
  <si>
    <r>
      <rPr>
        <sz val="10"/>
        <color theme="1"/>
        <rFont val="Calibri"/>
        <family val="2"/>
        <scheme val="minor"/>
      </rPr>
      <t>MC_135</t>
    </r>
  </si>
  <si>
    <r>
      <rPr>
        <sz val="10"/>
        <color theme="1"/>
        <rFont val="Calibri"/>
        <family val="2"/>
        <scheme val="minor"/>
      </rPr>
      <t>MC_136</t>
    </r>
  </si>
  <si>
    <r>
      <rPr>
        <sz val="10"/>
        <color theme="1"/>
        <rFont val="Calibri"/>
        <family val="2"/>
        <scheme val="minor"/>
      </rPr>
      <t>MC_137</t>
    </r>
  </si>
  <si>
    <r>
      <rPr>
        <sz val="10"/>
        <color theme="1"/>
        <rFont val="Calibri"/>
        <family val="2"/>
        <scheme val="minor"/>
      </rPr>
      <t>MC_138</t>
    </r>
  </si>
  <si>
    <r>
      <rPr>
        <sz val="10"/>
        <color theme="1"/>
        <rFont val="Calibri"/>
        <family val="2"/>
        <scheme val="minor"/>
      </rPr>
      <t>MC_139</t>
    </r>
  </si>
  <si>
    <r>
      <rPr>
        <sz val="10"/>
        <color theme="1"/>
        <rFont val="Calibri"/>
        <family val="2"/>
        <scheme val="minor"/>
      </rPr>
      <t>MC_140</t>
    </r>
  </si>
  <si>
    <r>
      <rPr>
        <sz val="10"/>
        <color theme="1"/>
        <rFont val="Calibri"/>
        <family val="2"/>
        <scheme val="minor"/>
      </rPr>
      <t>MC_141</t>
    </r>
  </si>
  <si>
    <r>
      <rPr>
        <sz val="10"/>
        <color theme="1"/>
        <rFont val="Calibri"/>
        <family val="2"/>
        <scheme val="minor"/>
      </rPr>
      <t>MC_142</t>
    </r>
  </si>
  <si>
    <r>
      <rPr>
        <sz val="10"/>
        <color theme="1"/>
        <rFont val="Calibri"/>
        <family val="2"/>
        <scheme val="minor"/>
      </rPr>
      <t>MC_143</t>
    </r>
  </si>
  <si>
    <r>
      <rPr>
        <sz val="10"/>
        <color theme="1"/>
        <rFont val="Calibri"/>
        <family val="2"/>
        <scheme val="minor"/>
      </rPr>
      <t>MC_144</t>
    </r>
  </si>
  <si>
    <r>
      <rPr>
        <sz val="10"/>
        <color theme="1"/>
        <rFont val="Calibri"/>
        <family val="2"/>
        <scheme val="minor"/>
      </rPr>
      <t>MC_145</t>
    </r>
  </si>
  <si>
    <r>
      <rPr>
        <sz val="10"/>
        <color theme="1"/>
        <rFont val="Calibri"/>
        <family val="2"/>
        <scheme val="minor"/>
      </rPr>
      <t>MC_146</t>
    </r>
  </si>
  <si>
    <r>
      <rPr>
        <sz val="10"/>
        <color theme="1"/>
        <rFont val="Calibri"/>
        <family val="2"/>
        <scheme val="minor"/>
      </rPr>
      <t>MC_147</t>
    </r>
  </si>
  <si>
    <r>
      <rPr>
        <sz val="10"/>
        <color theme="1"/>
        <rFont val="Calibri"/>
        <family val="2"/>
        <scheme val="minor"/>
      </rPr>
      <t>MC_148</t>
    </r>
  </si>
  <si>
    <r>
      <rPr>
        <sz val="10"/>
        <color theme="1"/>
        <rFont val="Calibri"/>
        <family val="2"/>
        <scheme val="minor"/>
      </rPr>
      <t>MC_149</t>
    </r>
  </si>
  <si>
    <r>
      <rPr>
        <sz val="10"/>
        <color theme="1"/>
        <rFont val="Calibri"/>
        <family val="2"/>
        <scheme val="minor"/>
      </rPr>
      <t>MC_150</t>
    </r>
  </si>
  <si>
    <r>
      <rPr>
        <sz val="10"/>
        <color theme="1"/>
        <rFont val="Calibri"/>
        <family val="2"/>
        <scheme val="minor"/>
      </rPr>
      <t>MC_151</t>
    </r>
  </si>
  <si>
    <r>
      <rPr>
        <sz val="10"/>
        <color theme="1"/>
        <rFont val="Calibri"/>
        <family val="2"/>
        <scheme val="minor"/>
      </rPr>
      <t>MC_152</t>
    </r>
  </si>
  <si>
    <r>
      <rPr>
        <sz val="10"/>
        <color theme="1"/>
        <rFont val="Calibri"/>
        <family val="2"/>
        <scheme val="minor"/>
      </rPr>
      <t>MC_153</t>
    </r>
  </si>
  <si>
    <r>
      <rPr>
        <sz val="10"/>
        <color theme="1"/>
        <rFont val="Calibri"/>
        <family val="2"/>
        <scheme val="minor"/>
      </rPr>
      <t>MC_154</t>
    </r>
  </si>
  <si>
    <r>
      <rPr>
        <sz val="10"/>
        <color theme="1"/>
        <rFont val="Calibri"/>
        <family val="2"/>
        <scheme val="minor"/>
      </rPr>
      <t>MC_155</t>
    </r>
  </si>
  <si>
    <r>
      <rPr>
        <sz val="10"/>
        <color theme="1"/>
        <rFont val="Calibri"/>
        <family val="2"/>
        <scheme val="minor"/>
      </rPr>
      <t>MC_156</t>
    </r>
  </si>
  <si>
    <r>
      <rPr>
        <sz val="10"/>
        <color theme="1"/>
        <rFont val="Calibri"/>
        <family val="2"/>
        <scheme val="minor"/>
      </rPr>
      <t>MC_157</t>
    </r>
  </si>
  <si>
    <r>
      <rPr>
        <sz val="10"/>
        <color theme="1"/>
        <rFont val="Calibri"/>
        <family val="2"/>
        <scheme val="minor"/>
      </rPr>
      <t>MC_158</t>
    </r>
  </si>
  <si>
    <r>
      <rPr>
        <sz val="10"/>
        <color theme="1"/>
        <rFont val="Calibri"/>
        <family val="2"/>
        <scheme val="minor"/>
      </rPr>
      <t>MC_159</t>
    </r>
  </si>
  <si>
    <r>
      <rPr>
        <sz val="10"/>
        <color theme="1"/>
        <rFont val="Calibri"/>
        <family val="2"/>
        <scheme val="minor"/>
      </rPr>
      <t>MC_160</t>
    </r>
  </si>
  <si>
    <r>
      <rPr>
        <sz val="10"/>
        <color theme="1"/>
        <rFont val="Calibri"/>
        <family val="2"/>
        <scheme val="minor"/>
      </rPr>
      <t>MC_161</t>
    </r>
  </si>
  <si>
    <r>
      <rPr>
        <sz val="10"/>
        <color theme="1"/>
        <rFont val="Calibri"/>
        <family val="2"/>
        <scheme val="minor"/>
      </rPr>
      <t>MC_162</t>
    </r>
  </si>
  <si>
    <r>
      <rPr>
        <sz val="10"/>
        <color theme="1"/>
        <rFont val="Calibri"/>
        <family val="2"/>
        <scheme val="minor"/>
      </rPr>
      <t>MC_163</t>
    </r>
  </si>
  <si>
    <r>
      <rPr>
        <sz val="10"/>
        <color theme="1"/>
        <rFont val="Calibri"/>
        <family val="2"/>
        <scheme val="minor"/>
      </rPr>
      <t>MC_164</t>
    </r>
  </si>
  <si>
    <r>
      <rPr>
        <sz val="10"/>
        <color theme="1"/>
        <rFont val="Calibri"/>
        <family val="2"/>
        <scheme val="minor"/>
      </rPr>
      <t>MC_165</t>
    </r>
  </si>
  <si>
    <r>
      <rPr>
        <sz val="10"/>
        <color theme="1"/>
        <rFont val="Calibri"/>
        <family val="2"/>
        <scheme val="minor"/>
      </rPr>
      <t>MC_166</t>
    </r>
  </si>
  <si>
    <r>
      <rPr>
        <sz val="10"/>
        <color theme="1"/>
        <rFont val="Calibri"/>
        <family val="2"/>
        <scheme val="minor"/>
      </rPr>
      <t>MC_167</t>
    </r>
  </si>
  <si>
    <r>
      <rPr>
        <sz val="10"/>
        <color theme="1"/>
        <rFont val="Calibri"/>
        <family val="2"/>
        <scheme val="minor"/>
      </rPr>
      <t>MC_168</t>
    </r>
  </si>
  <si>
    <r>
      <rPr>
        <sz val="10"/>
        <color theme="1"/>
        <rFont val="Calibri"/>
        <family val="2"/>
        <scheme val="minor"/>
      </rPr>
      <t>MC_169</t>
    </r>
  </si>
  <si>
    <r>
      <rPr>
        <sz val="10"/>
        <color theme="1"/>
        <rFont val="Calibri"/>
        <family val="2"/>
        <scheme val="minor"/>
      </rPr>
      <t>MC_170</t>
    </r>
  </si>
  <si>
    <r>
      <rPr>
        <sz val="10"/>
        <color theme="1"/>
        <rFont val="Calibri"/>
        <family val="2"/>
        <scheme val="minor"/>
      </rPr>
      <t>MC_171</t>
    </r>
  </si>
  <si>
    <r>
      <rPr>
        <sz val="10"/>
        <color theme="1"/>
        <rFont val="Calibri"/>
        <family val="2"/>
        <scheme val="minor"/>
      </rPr>
      <t>MC_172</t>
    </r>
  </si>
  <si>
    <r>
      <rPr>
        <sz val="10"/>
        <color theme="1"/>
        <rFont val="Calibri"/>
        <family val="2"/>
        <scheme val="minor"/>
      </rPr>
      <t>MC_173</t>
    </r>
  </si>
  <si>
    <r>
      <rPr>
        <sz val="10"/>
        <color theme="1"/>
        <rFont val="Calibri"/>
        <family val="2"/>
        <scheme val="minor"/>
      </rPr>
      <t>MC_174</t>
    </r>
  </si>
  <si>
    <r>
      <rPr>
        <sz val="10"/>
        <color theme="1"/>
        <rFont val="Calibri"/>
        <family val="2"/>
        <scheme val="minor"/>
      </rPr>
      <t>MC_175</t>
    </r>
  </si>
  <si>
    <r>
      <rPr>
        <sz val="10"/>
        <color theme="1"/>
        <rFont val="Calibri"/>
        <family val="2"/>
        <scheme val="minor"/>
      </rPr>
      <t>MC_176</t>
    </r>
  </si>
  <si>
    <r>
      <rPr>
        <sz val="10"/>
        <color theme="1"/>
        <rFont val="Calibri"/>
        <family val="2"/>
        <scheme val="minor"/>
      </rPr>
      <t>MC_177</t>
    </r>
  </si>
  <si>
    <r>
      <rPr>
        <sz val="10"/>
        <color theme="1"/>
        <rFont val="Calibri"/>
        <family val="2"/>
        <scheme val="minor"/>
      </rPr>
      <t>MC_178</t>
    </r>
  </si>
  <si>
    <r>
      <rPr>
        <sz val="10"/>
        <color theme="1"/>
        <rFont val="Calibri"/>
        <family val="2"/>
        <scheme val="minor"/>
      </rPr>
      <t>MC_179</t>
    </r>
  </si>
  <si>
    <r>
      <rPr>
        <sz val="10"/>
        <color theme="1"/>
        <rFont val="Calibri"/>
        <family val="2"/>
        <scheme val="minor"/>
      </rPr>
      <t>MC_180</t>
    </r>
  </si>
  <si>
    <r>
      <rPr>
        <sz val="10"/>
        <color theme="1"/>
        <rFont val="Calibri"/>
        <family val="2"/>
        <scheme val="minor"/>
      </rPr>
      <t>MC_181</t>
    </r>
  </si>
  <si>
    <r>
      <rPr>
        <sz val="10"/>
        <color theme="1"/>
        <rFont val="Calibri"/>
        <family val="2"/>
        <scheme val="minor"/>
      </rPr>
      <t>MC_182</t>
    </r>
  </si>
  <si>
    <r>
      <rPr>
        <sz val="10"/>
        <color theme="1"/>
        <rFont val="Calibri"/>
        <family val="2"/>
        <scheme val="minor"/>
      </rPr>
      <t>MC_183</t>
    </r>
  </si>
  <si>
    <r>
      <rPr>
        <sz val="10"/>
        <color theme="1"/>
        <rFont val="Calibri"/>
        <family val="2"/>
        <scheme val="minor"/>
      </rPr>
      <t>MC_184</t>
    </r>
  </si>
  <si>
    <r>
      <rPr>
        <sz val="10"/>
        <color theme="1"/>
        <rFont val="Calibri"/>
        <family val="2"/>
        <scheme val="minor"/>
      </rPr>
      <t>MC_185</t>
    </r>
  </si>
  <si>
    <r>
      <rPr>
        <sz val="10"/>
        <color theme="1"/>
        <rFont val="Calibri"/>
        <family val="2"/>
        <scheme val="minor"/>
      </rPr>
      <t>MC_186</t>
    </r>
  </si>
  <si>
    <r>
      <rPr>
        <sz val="10"/>
        <color theme="1"/>
        <rFont val="Calibri"/>
        <family val="2"/>
        <scheme val="minor"/>
      </rPr>
      <t>MC_187</t>
    </r>
  </si>
  <si>
    <r>
      <rPr>
        <sz val="10"/>
        <color theme="1"/>
        <rFont val="Calibri"/>
        <family val="2"/>
        <scheme val="minor"/>
      </rPr>
      <t>MC_188</t>
    </r>
  </si>
  <si>
    <r>
      <rPr>
        <sz val="10"/>
        <color theme="1"/>
        <rFont val="Calibri"/>
        <family val="2"/>
        <scheme val="minor"/>
      </rPr>
      <t>MC_189</t>
    </r>
  </si>
  <si>
    <r>
      <rPr>
        <sz val="10"/>
        <color theme="1"/>
        <rFont val="Calibri"/>
        <family val="2"/>
        <scheme val="minor"/>
      </rPr>
      <t>MC_190</t>
    </r>
  </si>
  <si>
    <r>
      <rPr>
        <sz val="10"/>
        <color theme="1"/>
        <rFont val="Calibri"/>
        <family val="2"/>
        <scheme val="minor"/>
      </rPr>
      <t>MC_191</t>
    </r>
  </si>
  <si>
    <r>
      <rPr>
        <sz val="10"/>
        <color theme="1"/>
        <rFont val="Calibri"/>
        <family val="2"/>
        <scheme val="minor"/>
      </rPr>
      <t>MC_192</t>
    </r>
  </si>
  <si>
    <r>
      <rPr>
        <sz val="10"/>
        <color theme="1"/>
        <rFont val="Calibri"/>
        <family val="2"/>
        <scheme val="minor"/>
      </rPr>
      <t>MC_193</t>
    </r>
  </si>
  <si>
    <r>
      <rPr>
        <sz val="10"/>
        <color theme="1"/>
        <rFont val="Calibri"/>
        <family val="2"/>
        <scheme val="minor"/>
      </rPr>
      <t>MC_194</t>
    </r>
  </si>
  <si>
    <r>
      <rPr>
        <sz val="10"/>
        <color theme="1"/>
        <rFont val="Calibri"/>
        <family val="2"/>
        <scheme val="minor"/>
      </rPr>
      <t>MC_195</t>
    </r>
  </si>
  <si>
    <r>
      <rPr>
        <sz val="10"/>
        <color theme="1"/>
        <rFont val="Calibri"/>
        <family val="2"/>
        <scheme val="minor"/>
      </rPr>
      <t>MC_196</t>
    </r>
  </si>
  <si>
    <r>
      <rPr>
        <sz val="10"/>
        <color theme="1"/>
        <rFont val="Calibri"/>
        <family val="2"/>
        <scheme val="minor"/>
      </rPr>
      <t>MC_197</t>
    </r>
  </si>
  <si>
    <r>
      <rPr>
        <sz val="10"/>
        <color theme="1"/>
        <rFont val="Calibri"/>
        <family val="2"/>
        <scheme val="minor"/>
      </rPr>
      <t>MC_198</t>
    </r>
  </si>
  <si>
    <r>
      <rPr>
        <sz val="10"/>
        <color theme="1"/>
        <rFont val="Calibri"/>
        <family val="2"/>
        <scheme val="minor"/>
      </rPr>
      <t>MC_199</t>
    </r>
  </si>
  <si>
    <r>
      <rPr>
        <sz val="10"/>
        <color theme="1"/>
        <rFont val="Calibri"/>
        <family val="2"/>
        <scheme val="minor"/>
      </rPr>
      <t>MC_200</t>
    </r>
  </si>
  <si>
    <r>
      <rPr>
        <sz val="10"/>
        <color theme="1"/>
        <rFont val="Calibri"/>
        <family val="2"/>
        <scheme val="minor"/>
      </rPr>
      <t>MC_201</t>
    </r>
  </si>
  <si>
    <r>
      <rPr>
        <sz val="10"/>
        <color theme="1"/>
        <rFont val="Calibri"/>
        <family val="2"/>
        <scheme val="minor"/>
      </rPr>
      <t>MC_202</t>
    </r>
  </si>
  <si>
    <r>
      <rPr>
        <sz val="10"/>
        <color theme="1"/>
        <rFont val="Calibri"/>
        <family val="2"/>
        <scheme val="minor"/>
      </rPr>
      <t>MC_203</t>
    </r>
  </si>
  <si>
    <r>
      <rPr>
        <sz val="10"/>
        <color theme="1"/>
        <rFont val="Calibri"/>
        <family val="2"/>
        <scheme val="minor"/>
      </rPr>
      <t>MC_204</t>
    </r>
  </si>
  <si>
    <r>
      <rPr>
        <sz val="10"/>
        <color theme="1"/>
        <rFont val="Calibri"/>
        <family val="2"/>
        <scheme val="minor"/>
      </rPr>
      <t>MC_205</t>
    </r>
  </si>
  <si>
    <r>
      <rPr>
        <sz val="10"/>
        <color theme="1"/>
        <rFont val="Calibri"/>
        <family val="2"/>
        <scheme val="minor"/>
      </rPr>
      <t>MC_206</t>
    </r>
  </si>
  <si>
    <r>
      <rPr>
        <sz val="10"/>
        <color theme="1"/>
        <rFont val="Calibri"/>
        <family val="2"/>
        <scheme val="minor"/>
      </rPr>
      <t>MC_207</t>
    </r>
  </si>
  <si>
    <r>
      <rPr>
        <sz val="10"/>
        <color theme="1"/>
        <rFont val="Calibri"/>
        <family val="2"/>
        <scheme val="minor"/>
      </rPr>
      <t>MC_208</t>
    </r>
  </si>
  <si>
    <r>
      <rPr>
        <sz val="10"/>
        <color theme="1"/>
        <rFont val="Calibri"/>
        <family val="2"/>
        <scheme val="minor"/>
      </rPr>
      <t>MC_209</t>
    </r>
  </si>
  <si>
    <r>
      <rPr>
        <sz val="10"/>
        <color theme="1"/>
        <rFont val="Calibri"/>
        <family val="2"/>
        <scheme val="minor"/>
      </rPr>
      <t>MC_210</t>
    </r>
  </si>
  <si>
    <r>
      <rPr>
        <sz val="10"/>
        <color theme="1"/>
        <rFont val="Calibri"/>
        <family val="2"/>
        <scheme val="minor"/>
      </rPr>
      <t>MC_211</t>
    </r>
  </si>
  <si>
    <r>
      <rPr>
        <sz val="10"/>
        <color theme="1"/>
        <rFont val="Calibri"/>
        <family val="2"/>
        <scheme val="minor"/>
      </rPr>
      <t>MC_212</t>
    </r>
  </si>
  <si>
    <r>
      <rPr>
        <b/>
        <sz val="10"/>
        <rFont val="Calibri"/>
        <family val="2"/>
        <scheme val="minor"/>
      </rPr>
      <t>Level of difficulty</t>
    </r>
    <r>
      <rPr>
        <sz val="10"/>
        <rFont val="Calibri"/>
        <family val="2"/>
        <scheme val="minor"/>
      </rPr>
      <t xml:space="preserve">
</t>
    </r>
    <r>
      <rPr>
        <b/>
        <sz val="10"/>
        <rFont val="Calibri"/>
        <family val="2"/>
        <scheme val="minor"/>
      </rPr>
      <t>leicht (easy)</t>
    </r>
    <r>
      <rPr>
        <sz val="10"/>
        <rFont val="Calibri"/>
        <family val="2"/>
        <scheme val="minor"/>
      </rPr>
      <t xml:space="preserve">
</t>
    </r>
    <r>
      <rPr>
        <b/>
        <sz val="10"/>
        <rFont val="Calibri"/>
        <family val="2"/>
        <scheme val="minor"/>
      </rPr>
      <t>mittel (middle)</t>
    </r>
    <r>
      <rPr>
        <sz val="10"/>
        <rFont val="Calibri"/>
        <family val="2"/>
        <scheme val="minor"/>
      </rPr>
      <t xml:space="preserve">
</t>
    </r>
    <r>
      <rPr>
        <b/>
        <sz val="10"/>
        <rFont val="Calibri"/>
        <family val="2"/>
        <scheme val="minor"/>
      </rPr>
      <t>schwer (hard)</t>
    </r>
    <r>
      <rPr>
        <sz val="10"/>
        <rFont val="Calibri"/>
        <family val="2"/>
        <scheme val="minor"/>
      </rPr>
      <t xml:space="preserve">
</t>
    </r>
    <r>
      <rPr>
        <b/>
        <sz val="10"/>
        <color rgb="FFFF0000"/>
        <rFont val="Calibri"/>
        <family val="2"/>
        <scheme val="minor"/>
      </rPr>
      <t>Please use the German term</t>
    </r>
  </si>
  <si>
    <r>
      <rPr>
        <b/>
        <sz val="10"/>
        <rFont val="Calibri"/>
        <family val="2"/>
        <scheme val="minor"/>
      </rPr>
      <t>Points</t>
    </r>
    <r>
      <rPr>
        <sz val="10"/>
        <rFont val="Calibri"/>
        <family val="2"/>
        <scheme val="minor"/>
      </rPr>
      <t xml:space="preserve">
</t>
    </r>
    <r>
      <rPr>
        <b/>
        <sz val="10"/>
        <rFont val="Calibri"/>
        <family val="2"/>
        <scheme val="minor"/>
      </rPr>
      <t>(auto-</t>
    </r>
    <r>
      <rPr>
        <sz val="10"/>
        <rFont val="Calibri"/>
        <family val="2"/>
        <scheme val="minor"/>
      </rPr>
      <t xml:space="preserve">
</t>
    </r>
    <r>
      <rPr>
        <b/>
        <sz val="10"/>
        <rFont val="Calibri"/>
        <family val="2"/>
        <scheme val="minor"/>
      </rPr>
      <t>matically)</t>
    </r>
  </si>
  <si>
    <r>
      <rPr>
        <b/>
        <sz val="10"/>
        <rFont val="Calibri"/>
        <family val="2"/>
        <scheme val="minor"/>
      </rPr>
      <t xml:space="preserve">Lines </t>
    </r>
    <r>
      <rPr>
        <sz val="10"/>
        <rFont val="Calibri"/>
        <family val="2"/>
        <scheme val="minor"/>
      </rPr>
      <t xml:space="preserve">
</t>
    </r>
    <r>
      <rPr>
        <b/>
        <sz val="10"/>
        <rFont val="Calibri"/>
        <family val="2"/>
        <scheme val="minor"/>
      </rPr>
      <t>(auto-matically)</t>
    </r>
  </si>
  <si>
    <r>
      <rPr>
        <b/>
        <sz val="10"/>
        <rFont val="Calibri"/>
        <family val="2"/>
        <scheme val="minor"/>
      </rPr>
      <t xml:space="preserve">Question number </t>
    </r>
    <r>
      <rPr>
        <sz val="10"/>
        <rFont val="Calibri"/>
        <family val="2"/>
        <scheme val="minor"/>
      </rPr>
      <t xml:space="preserve">
</t>
    </r>
    <r>
      <rPr>
        <b/>
        <sz val="10"/>
        <rFont val="Calibri"/>
        <family val="2"/>
        <scheme val="minor"/>
      </rPr>
      <t>(auto-</t>
    </r>
    <r>
      <rPr>
        <sz val="10"/>
        <rFont val="Calibri"/>
        <family val="2"/>
        <scheme val="minor"/>
      </rPr>
      <t xml:space="preserve">
</t>
    </r>
    <r>
      <rPr>
        <b/>
        <sz val="10"/>
        <rFont val="Calibri"/>
        <family val="2"/>
        <scheme val="minor"/>
      </rPr>
      <t>matically)</t>
    </r>
  </si>
  <si>
    <r>
      <rPr>
        <b/>
        <sz val="10"/>
        <color theme="1"/>
        <rFont val="Calibri"/>
        <family val="2"/>
        <scheme val="minor"/>
      </rPr>
      <t>Sample solution</t>
    </r>
  </si>
  <si>
    <r>
      <rPr>
        <b/>
        <sz val="10"/>
        <color theme="1"/>
        <rFont val="Calibri"/>
        <family val="2"/>
        <scheme val="minor"/>
      </rPr>
      <t>Comment Reviewer</t>
    </r>
  </si>
  <si>
    <r>
      <rPr>
        <sz val="10"/>
        <rFont val="Calibri"/>
        <family val="2"/>
        <scheme val="minor"/>
      </rPr>
      <t xml:space="preserve">Erläutern Sie das Konzept der IoT-Wertschöpfungskette und nennen Sie ihre vier Komponenten. </t>
    </r>
  </si>
  <si>
    <r>
      <rPr>
        <sz val="10"/>
        <color theme="1"/>
        <rFont val="Calibri"/>
        <family val="2"/>
        <scheme val="minor"/>
      </rPr>
      <t>Nennen und beschreiben Sie vier Merkmale, die ein Gerät haben sollte, um als intelligentes IoT-Gerät zu gelten.</t>
    </r>
  </si>
  <si>
    <r>
      <rPr>
        <sz val="10"/>
        <color theme="1"/>
        <rFont val="Calibri"/>
        <family val="2"/>
        <scheme val="minor"/>
      </rPr>
      <t xml:space="preserve">Cyber-Angreifende können versuchen, die IoT-Geräte zu kompromittieren, indem sie die Sensoren/Aktoren manipulieren oder physisch beschädigen </t>
    </r>
    <r>
      <rPr>
        <b/>
        <sz val="10"/>
        <color theme="1"/>
        <rFont val="Calibri"/>
        <family val="2"/>
        <scheme val="minor"/>
      </rPr>
      <t>(2 Punkte)</t>
    </r>
    <r>
      <rPr>
        <sz val="10"/>
        <color theme="1"/>
        <rFont val="Calibri"/>
        <family val="2"/>
        <scheme val="minor"/>
      </rPr>
      <t xml:space="preserve">, böswillige Netzknoten einschleusen, um die übertragenen Daten zu verändern </t>
    </r>
    <r>
      <rPr>
        <b/>
        <sz val="10"/>
        <color theme="1"/>
        <rFont val="Calibri"/>
        <family val="2"/>
        <scheme val="minor"/>
      </rPr>
      <t>(2 Punkte)</t>
    </r>
    <r>
      <rPr>
        <sz val="10"/>
        <color theme="1"/>
        <rFont val="Calibri"/>
        <family val="2"/>
        <scheme val="minor"/>
      </rPr>
      <t xml:space="preserve">, die Funksignale stören, um die Kommunikation zwischen den IoT-Geräten zu unterbrechen </t>
    </r>
    <r>
      <rPr>
        <b/>
        <sz val="10"/>
        <color theme="1"/>
        <rFont val="Calibri"/>
        <family val="2"/>
        <scheme val="minor"/>
      </rPr>
      <t>(2 Punkte)</t>
    </r>
    <r>
      <rPr>
        <sz val="10"/>
        <color theme="1"/>
        <rFont val="Calibri"/>
        <family val="2"/>
        <scheme val="minor"/>
      </rPr>
      <t xml:space="preserve">, oder den Stromverbrauch der IoT-Geräte erhöhen, um die Batterie zu entleeren </t>
    </r>
    <r>
      <rPr>
        <b/>
        <sz val="10"/>
        <color theme="1"/>
        <rFont val="Calibri"/>
        <family val="2"/>
        <scheme val="minor"/>
      </rPr>
      <t>(2 Punkte)</t>
    </r>
    <r>
      <rPr>
        <sz val="10"/>
        <color theme="1"/>
        <rFont val="Calibri"/>
        <family val="2"/>
        <scheme val="minor"/>
      </rPr>
      <t>.</t>
    </r>
  </si>
  <si>
    <r>
      <rPr>
        <sz val="10"/>
        <color theme="1"/>
        <rFont val="Calibri"/>
        <family val="2"/>
        <scheme val="minor"/>
      </rPr>
      <t xml:space="preserve">*Hardware-Schicht: Ort, an dem von IoT-Sensoren Daten erzeugt werden. Zu dieser Schicht gehören die intelligenten Geräte mit eingebauten Sensoren. </t>
    </r>
    <r>
      <rPr>
        <b/>
        <sz val="10"/>
        <color theme="1"/>
        <rFont val="Calibri"/>
        <family val="2"/>
        <scheme val="minor"/>
      </rPr>
      <t>(2 Punkte)</t>
    </r>
    <r>
      <rPr>
        <sz val="10"/>
        <color theme="1"/>
        <rFont val="Calibri"/>
        <family val="2"/>
        <scheme val="minor"/>
      </rPr>
      <t xml:space="preserve"> 
*Konnektivitätsschicht: Ermöglicht die Verbindung zwischen den IoT-Geräten und dem Internet über eine IoT-Zugangstechnologie wie z.B. Wi-Fi. </t>
    </r>
    <r>
      <rPr>
        <b/>
        <sz val="10"/>
        <color theme="1"/>
        <rFont val="Calibri"/>
        <family val="2"/>
        <scheme val="minor"/>
      </rPr>
      <t>(2 Punkte)</t>
    </r>
    <r>
      <rPr>
        <sz val="10"/>
        <color theme="1"/>
        <rFont val="Calibri"/>
        <family val="2"/>
        <scheme val="minor"/>
      </rPr>
      <t xml:space="preserve">
*Software-Backend: Umfasst die in der Cloud laufenden Dienste, welche die IoT-Sensoren/Aktoren sowie das Netzwerk verwalten. </t>
    </r>
    <r>
      <rPr>
        <b/>
        <sz val="10"/>
        <color theme="1"/>
        <rFont val="Calibri"/>
        <family val="2"/>
        <scheme val="minor"/>
      </rPr>
      <t>(2 Punkte)</t>
    </r>
    <r>
      <rPr>
        <sz val="10"/>
        <color theme="1"/>
        <rFont val="Calibri"/>
        <family val="2"/>
        <scheme val="minor"/>
      </rPr>
      <t xml:space="preserve">
*Anwendungsschicht: Ist dafür verantwortlich, die von den IoT-Sensoren empfangenen Daten in Echtzeit zu visualisieren und die Zusammenarbeit zwischen verschiedenen Unternehmen und Organisationen zu ermöglichen. </t>
    </r>
    <r>
      <rPr>
        <b/>
        <sz val="10"/>
        <color theme="1"/>
        <rFont val="Calibri"/>
        <family val="2"/>
        <scheme val="minor"/>
      </rPr>
      <t>(2 Punkte)</t>
    </r>
    <r>
      <rPr>
        <sz val="10"/>
        <color theme="1"/>
        <rFont val="Calibri"/>
        <family val="2"/>
        <scheme val="minor"/>
      </rPr>
      <t xml:space="preserve"> </t>
    </r>
  </si>
  <si>
    <r>
      <rPr>
        <sz val="10"/>
        <color theme="1"/>
        <rFont val="Calibri"/>
        <family val="2"/>
        <scheme val="minor"/>
      </rPr>
      <t>Nennen und erläutern Sie fünf Herausforderungen bei der Implementierung von IoT-Lösungen.</t>
    </r>
  </si>
  <si>
    <r>
      <rPr>
        <sz val="10"/>
        <color theme="1"/>
        <rFont val="Calibri"/>
        <family val="2"/>
        <scheme val="minor"/>
      </rPr>
      <t>Nennen Sie fünf Aktionen, die ein erfolgreicher Angriff auf eine SPS böswilligen Benutzenden ermöglicht.</t>
    </r>
  </si>
  <si>
    <r>
      <rPr>
        <sz val="10"/>
        <color theme="1"/>
        <rFont val="Calibri"/>
        <family val="2"/>
        <scheme val="minor"/>
      </rPr>
      <t xml:space="preserve">* Schwache Passwörter
* Unsichere Netzwerkdienste
* Unsichere Ökosystem-Schnittstellen
* Fehlen eines sicheren Update-Mechanismus
* Verwendung von unsicheren oder veralteten Komponenten
* Unzureichender Datenschutz
* Unsichere Datenübertragung und -speicherung
* Fehlende Geräteverwaltung
* Unsichere Standardeinstellungen
* Fehlende physische Robustheit </t>
    </r>
    <r>
      <rPr>
        <b/>
        <sz val="10"/>
        <color theme="1"/>
        <rFont val="Calibri"/>
        <family val="2"/>
        <scheme val="minor"/>
      </rPr>
      <t>(jeweils 1 Punkt, max. 6 Punkte)</t>
    </r>
  </si>
  <si>
    <r>
      <rPr>
        <sz val="10"/>
        <color theme="1"/>
        <rFont val="Calibri"/>
        <family val="2"/>
        <scheme val="minor"/>
      </rPr>
      <t xml:space="preserve">Erläutern Sie den Unterschied zwischen beabsichtigten und unbeabsichtigten Sicherheitsbedrohungen.
</t>
    </r>
  </si>
  <si>
    <r>
      <rPr>
        <sz val="10"/>
        <color theme="1"/>
        <rFont val="Calibri"/>
        <family val="2"/>
        <scheme val="minor"/>
      </rPr>
      <t>Erläutern Sie drei von OWASP identifizierte IoT-Angriffsflächen</t>
    </r>
  </si>
  <si>
    <r>
      <rPr>
        <sz val="10"/>
        <color theme="1"/>
        <rFont val="Calibri"/>
        <family val="2"/>
        <scheme val="minor"/>
      </rPr>
      <t>Nennen und beschreiben Sie drei absichtliche Bedrohungen, mit denen Angreifende ein Sicherheits- oder IoT-System gefährden.</t>
    </r>
  </si>
  <si>
    <r>
      <rPr>
        <sz val="10"/>
        <color theme="1"/>
        <rFont val="Calibri"/>
        <family val="2"/>
        <scheme val="minor"/>
      </rPr>
      <t>Nennen und erklären Sie vier Cyberangriffe in der Anwendungsschicht.</t>
    </r>
  </si>
  <si>
    <r>
      <rPr>
        <sz val="10"/>
        <color theme="1"/>
        <rFont val="Calibri"/>
        <family val="2"/>
        <scheme val="minor"/>
      </rPr>
      <t>Nennen und erklären Sie vier Angriffe in der Geräteschicht des IoT.</t>
    </r>
  </si>
  <si>
    <r>
      <rPr>
        <sz val="10"/>
        <color theme="1"/>
        <rFont val="Calibri"/>
        <family val="2"/>
        <scheme val="minor"/>
      </rPr>
      <t>Listen Sie die ersten sechs Schritte des Softwareentwicklungs-Lebenszyklus auf.</t>
    </r>
  </si>
  <si>
    <r>
      <rPr>
        <sz val="10"/>
        <color theme="1"/>
        <rFont val="Calibri"/>
        <family val="2"/>
        <scheme val="minor"/>
      </rPr>
      <t xml:space="preserve">1. Anforderungen &amp; Analyse
2. Projektplanung
3. Design
4. Programmierung &amp; Implementierung
5. Testen
6. Einsatz </t>
    </r>
    <r>
      <rPr>
        <b/>
        <sz val="10"/>
        <color theme="1"/>
        <rFont val="Calibri"/>
        <family val="2"/>
        <scheme val="minor"/>
      </rPr>
      <t>(1 Punkt pro Position)</t>
    </r>
  </si>
  <si>
    <r>
      <rPr>
        <sz val="10"/>
        <color theme="1"/>
        <rFont val="Calibri"/>
        <family val="2"/>
        <scheme val="minor"/>
      </rPr>
      <t>a) Definieren Sie Dynamic Application Security Testing (DAST).
b) Erläutern Sie den Unterschied zwischen SAST und DAST.</t>
    </r>
  </si>
  <si>
    <r>
      <rPr>
        <sz val="10"/>
        <color theme="1"/>
        <rFont val="Calibri"/>
        <family val="2"/>
        <scheme val="minor"/>
      </rPr>
      <t xml:space="preserve">a) DAST ist ein Black-Box-Ansatz (von außen nach innen), bei dem die Testenden keinen Einblick oder Zugang zu den Quelltexten haben (DAST kann nicht auf bestimmte Codezeilen verweisen, wenn eine Schwachstelle entdeckt wird). Der Ansatz untersucht lediglich die unerwarteten Ergebnisse der Anwendung als Reaktion auf simulierte externe Angriffe. Anhand der Simulationsergebnisse können die Schwachstellen der Anwendung für reale Cyberangriffe ermittelt werden. </t>
    </r>
    <r>
      <rPr>
        <b/>
        <sz val="10"/>
        <color theme="1"/>
        <rFont val="Calibri"/>
        <family val="2"/>
        <scheme val="minor"/>
      </rPr>
      <t>(3 Punkte)</t>
    </r>
    <r>
      <rPr>
        <sz val="10"/>
        <color theme="1"/>
        <rFont val="Calibri"/>
        <family val="2"/>
        <scheme val="minor"/>
      </rPr>
      <t xml:space="preserve">
b) Im Gegensatz zu SAST, bei dem die Quelltexte vor dem Kompilieren Zeile für Zeile im Ruhezustand der Anwendung gescannt werden, wird beim Dynamic Application Security Testing (DAST) die Anwendung getestet, während die Quelltexte ausgeführt werden.</t>
    </r>
    <r>
      <rPr>
        <b/>
        <sz val="10"/>
        <color theme="1"/>
        <rFont val="Calibri"/>
        <family val="2"/>
        <scheme val="minor"/>
      </rPr>
      <t xml:space="preserve"> </t>
    </r>
    <r>
      <rPr>
        <b/>
        <sz val="10"/>
        <color theme="1"/>
        <rFont val="Calibri"/>
        <family val="2"/>
        <scheme val="minor"/>
      </rPr>
      <t>(3 Punkte)</t>
    </r>
    <r>
      <rPr>
        <sz val="10"/>
        <color theme="1"/>
        <rFont val="Calibri"/>
        <family val="2"/>
        <scheme val="minor"/>
      </rPr>
      <t xml:space="preserve"> </t>
    </r>
  </si>
  <si>
    <r>
      <rPr>
        <sz val="10"/>
        <color theme="1"/>
        <rFont val="Calibri"/>
        <family val="2"/>
        <scheme val="minor"/>
      </rPr>
      <t xml:space="preserve">*Cross-Site-Scripting: Bei dieser Cybersicherheitsschwachstelle teilen Angreifende ein manipuliertes Browserskript mit den legitimen Benutzenden und bringen sie dazu, darauf zu klicken, damit die Angreifenden Zugang zu einer Anwendung erhalten. SAST verhindert diese Art von Schwachstelle, indem es die bösartigen Programmcodes überprüft und stoppt.  
* SQL-Injektion: Bei dieser Schwachstelle fügen Angreifende einen bösartigen Programmcode in die SQL-Abfrage ein, um Datenbanken zu schädigen. SAST kann jedes bösartige Element, das in den Quelltext eingeschleust wird, sofort erkennen. 
*Pufferüberläufe: Wenn eine Anwendung eine große Datenmenge im Puffer speichert, kommt es zu einem Überlauffehler, der die gepufferten Quelltexte beschädigen kann. SAST entschärft dieses Risiko, indem es überprüft, ob die Quelltexte fehlerfrei generiert und vor der Ausführung kontrolliert werden.
*Eingabeüberprüfung: Bei dieser Schwachstelle, die mit SAST leicht erkannt und behoben werden kann, wird eine korrumpierte Eingabe in eine Anwendung eingefügt, um deren Auswirkungen zu sehen. </t>
    </r>
    <r>
      <rPr>
        <b/>
        <sz val="10"/>
        <color theme="1"/>
        <rFont val="Calibri"/>
        <family val="2"/>
        <scheme val="minor"/>
      </rPr>
      <t>(2 Punkte pro Position)</t>
    </r>
  </si>
  <si>
    <r>
      <rPr>
        <sz val="10"/>
        <color theme="1"/>
        <rFont val="Calibri"/>
        <family val="2"/>
        <scheme val="minor"/>
      </rPr>
      <t xml:space="preserve">Nennen Sie die fünf notwendigen Schritte für Organisationen und Unternehmen, um einen sicheren Softwareentwicklungs-Lebenszyklus (SDLC) zu implementieren. </t>
    </r>
  </si>
  <si>
    <r>
      <rPr>
        <sz val="10"/>
        <color theme="1"/>
        <rFont val="Calibri"/>
        <family val="2"/>
        <scheme val="minor"/>
      </rPr>
      <t xml:space="preserve">1.	Informationssammlung: Analyse des Technologiestacks der Anwendung, der wichtigsten Sicherheitsfunktionen und der Erstellungsprozesse.
2.	Vorbereitung und Kompilierung: Konfiguration des Quelltextes der Anwendung und der erforderlichen Abhängigkeiten.
3.	Scannen des Quelltextes auf Schwachstellen: Automatischer Quelltext-Scan durch integrierte Prozesse.
4.	Analyse und Verifizierung: Manuelles Priorisieren der Sicherheitsmängel im Quelltext, um ausnutzbare sicherheitskritische Schwachstellen zu entdecken, nachdem falsch positive Ergebnisse eliminiert wurden.
5.	Berichterstattung: Bereitstellung eines detaillierten Berichts über kritische Schwachstellen gemeinsam mit Richtlinien zu deren Behebung. </t>
    </r>
    <r>
      <rPr>
        <b/>
        <sz val="10"/>
        <color theme="1"/>
        <rFont val="Calibri"/>
        <family val="2"/>
        <scheme val="minor"/>
      </rPr>
      <t>(2 Punkte pro Position)</t>
    </r>
  </si>
  <si>
    <r>
      <rPr>
        <sz val="10"/>
        <color theme="1"/>
        <rFont val="Calibri"/>
        <family val="2"/>
        <scheme val="minor"/>
      </rPr>
      <t>Nennen Sie die vier wichtigsten Vorteile von DevSecOps für Unternehmen. Erläutern Sie jeden Vorteil.</t>
    </r>
  </si>
  <si>
    <r>
      <rPr>
        <sz val="10"/>
        <color theme="1"/>
        <rFont val="Calibri"/>
        <family val="2"/>
        <scheme val="minor"/>
      </rPr>
      <t xml:space="preserve">•	Verbesserte Anwendungssicherheit: Mit DevSecOps werden die Sicherheitsbedrohungen bereits in den frühen Phasen des Entwicklungslebenszyklus entschärft. Automatisierte Sicherheitstools in DevSecOps ermöglichen es den Entwickelnden, die Programmcodes in jeder Phase des Entwicklungslebenszyklus zu überprüfen, zu auditieren und zu kontrollieren, ohne die Geschwindigkeit zu beeinträchtigen. Auf diese Weise wird sichergestellt, dass die Anwendung kein Sicherheitskriterium verletzt, und falls doch, können die Sicherheitsexpert:innen und Softwareentwickelnden Lösungen vorschlagen, um das Problem auf Quelltext-Ebene zu beheben. </t>
    </r>
    <r>
      <rPr>
        <b/>
        <sz val="10"/>
        <color theme="1"/>
        <rFont val="Calibri"/>
        <family val="2"/>
        <scheme val="minor"/>
      </rPr>
      <t>(2,5 Punkte)</t>
    </r>
    <r>
      <rPr>
        <sz val="10"/>
        <color theme="1"/>
        <rFont val="Calibri"/>
        <family val="2"/>
        <scheme val="minor"/>
      </rPr>
      <t xml:space="preserve">     
•	Teamübergreifende Zuständigkeit: Im Gegensatz zu herkömmlichen Entwicklungsmethoden, bei denen die verschiedenen Teams in getrennten Abteilungen arbeiten, kooperieren bei DevSecOps die Entwicklungs-, Sicherheits- und Betriebsteams bereits in den frühen Phasen des Entwicklungslebenszyklus effektiv. </t>
    </r>
    <r>
      <rPr>
        <b/>
        <sz val="10"/>
        <color theme="1"/>
        <rFont val="Calibri"/>
        <family val="2"/>
        <scheme val="minor"/>
      </rPr>
      <t>(2,5 Punkte)</t>
    </r>
    <r>
      <rPr>
        <sz val="10"/>
        <color theme="1"/>
        <rFont val="Calibri"/>
        <family val="2"/>
        <scheme val="minor"/>
      </rPr>
      <t xml:space="preserve">
•	Optimierung der Bereitstellung von Anwendungen: Beim DevSecOps-Ansatz wird die Sicherheit durch automatisierte Maßnahmen während der Entwicklung der Anwendung verbessert, um Verzögerungen bei der Produktbereitstellung zu vermeiden. </t>
    </r>
    <r>
      <rPr>
        <b/>
        <sz val="10"/>
        <color theme="1"/>
        <rFont val="Calibri"/>
        <family val="2"/>
        <scheme val="minor"/>
      </rPr>
      <t>(2,5 Punkte)</t>
    </r>
    <r>
      <rPr>
        <sz val="10"/>
        <color theme="1"/>
        <rFont val="Calibri"/>
        <family val="2"/>
        <scheme val="minor"/>
      </rPr>
      <t xml:space="preserve">
•	Begrenzung von Sicherheitsschwachstellen: DevSecOps schafft einen straffen, agilen Entwicklungsprozess, in dem die Sicherheitsteams nicht nur Schwachstellen aufspüren, um Risiken zu mindern, sondern dem Entwicklungsteam auch nützliche Erkenntnisse liefern, um die entdeckten Sicherheitsprobleme schnell zu beheben. </t>
    </r>
    <r>
      <rPr>
        <b/>
        <sz val="10"/>
        <color theme="1"/>
        <rFont val="Calibri"/>
        <family val="2"/>
        <scheme val="minor"/>
      </rPr>
      <t>(2,5 Punkte)</t>
    </r>
  </si>
  <si>
    <r>
      <rPr>
        <sz val="10"/>
        <color theme="1"/>
        <rFont val="Calibri"/>
        <family val="2"/>
        <scheme val="minor"/>
      </rPr>
      <t>Listen Sie die sechs Angriffsebenen von IoT-Geräten auf.</t>
    </r>
  </si>
  <si>
    <r>
      <rPr>
        <sz val="10"/>
        <color theme="1"/>
        <rFont val="Calibri"/>
        <family val="2"/>
        <scheme val="minor"/>
      </rPr>
      <t xml:space="preserve">Hardware
Firmware
Betriebssystem und Anwendung
Web Interface
Protokoll
Richtlinien </t>
    </r>
    <r>
      <rPr>
        <b/>
        <sz val="10"/>
        <color theme="1"/>
        <rFont val="Calibri"/>
        <family val="2"/>
        <scheme val="minor"/>
      </rPr>
      <t>(jeweils 1 Punkt)</t>
    </r>
  </si>
  <si>
    <r>
      <rPr>
        <sz val="10"/>
        <color theme="1"/>
        <rFont val="Calibri"/>
        <family val="2"/>
        <scheme val="minor"/>
      </rPr>
      <t xml:space="preserve">Nennen und erklären Sie vier Arten von Sicherheitsrisiken im Zusammenhang mit IoT-Geräten. </t>
    </r>
  </si>
  <si>
    <r>
      <rPr>
        <sz val="10"/>
        <color theme="1"/>
        <rFont val="Calibri"/>
        <family val="2"/>
        <scheme val="minor"/>
      </rPr>
      <t xml:space="preserve">Erläutern Sie die folgenden Sicherheitstechniken.
1.	Paketverschlüsselung 
2.	Schutz vor Nachrichtenwiederholung </t>
    </r>
  </si>
  <si>
    <r>
      <rPr>
        <sz val="10"/>
        <color theme="1"/>
        <rFont val="Calibri"/>
        <family val="2"/>
        <scheme val="minor"/>
      </rPr>
      <t xml:space="preserve">a) OPSEC zielt darauf ab, sensible Daten zu schützen, indem die Systemoperationen aus der Sicht Angreifender betrachtet und getestet werden. </t>
    </r>
    <r>
      <rPr>
        <b/>
        <sz val="10"/>
        <color theme="1"/>
        <rFont val="Calibri"/>
        <family val="2"/>
        <scheme val="minor"/>
      </rPr>
      <t>(2 Punkte).</t>
    </r>
    <r>
      <rPr>
        <sz val="10"/>
        <color theme="1"/>
        <rFont val="Calibri"/>
        <family val="2"/>
        <scheme val="minor"/>
      </rPr>
      <t xml:space="preserve">
b) Das Informations- und Cybersicherheitsmanagementsystem (ICSMS) dient dem Schutz der Vertraulichkeit, Integrität und Verfügbarkeit der Daten eines Unternehmens oder einer Organisation vor potenziellen Sicherheitsbedrohungen. </t>
    </r>
    <r>
      <rPr>
        <b/>
        <sz val="10"/>
        <color theme="1"/>
        <rFont val="Calibri"/>
        <family val="2"/>
        <scheme val="minor"/>
      </rPr>
      <t>(2 Punkte)</t>
    </r>
    <r>
      <rPr>
        <sz val="10"/>
        <color theme="1"/>
        <rFont val="Calibri"/>
        <family val="2"/>
        <scheme val="minor"/>
      </rPr>
      <t xml:space="preserve"> Das ICSMS identifiziert die potenziellen Risiken für eine Organisation und bewertet deren Wahrscheinlichkeit und mögliche Auswirkungen. </t>
    </r>
    <r>
      <rPr>
        <b/>
        <sz val="10"/>
        <color theme="1"/>
        <rFont val="Calibri"/>
        <family val="2"/>
        <scheme val="minor"/>
      </rPr>
      <t>(1 Punkt)</t>
    </r>
    <r>
      <rPr>
        <sz val="10"/>
        <color theme="1"/>
        <rFont val="Calibri"/>
        <family val="2"/>
        <scheme val="minor"/>
      </rPr>
      <t xml:space="preserve"> Es entwickelt und implementiert auch Lösungsstrategien, um das Risiko unter Einsatz der verfügbaren Ressourcen zu mindern. </t>
    </r>
    <r>
      <rPr>
        <b/>
        <sz val="10"/>
        <color theme="1"/>
        <rFont val="Calibri"/>
        <family val="2"/>
        <scheme val="minor"/>
      </rPr>
      <t>(1 Punkt)</t>
    </r>
  </si>
  <si>
    <r>
      <rPr>
        <sz val="10"/>
        <color theme="1"/>
        <rFont val="Calibri"/>
        <family val="2"/>
        <scheme val="minor"/>
      </rPr>
      <t>Beschreiben Sie jede der folgenden Datenschutzbestimmungen:
a) Payment Card Industry Data Security Standard (PCI DSS)
b) General Data Protection Regulation (GDPR)
c) Health Insurance Portability and Accessibility Act (HIPAA)</t>
    </r>
  </si>
  <si>
    <r>
      <rPr>
        <sz val="10"/>
        <color theme="1"/>
        <rFont val="Calibri"/>
        <family val="2"/>
        <scheme val="minor"/>
      </rPr>
      <t>Nennen Sie vier Risiken und Schwachstellen im Zusammenhang mit Remote Access VPN.</t>
    </r>
  </si>
  <si>
    <r>
      <rPr>
        <sz val="10"/>
        <color theme="1"/>
        <rFont val="Calibri"/>
        <family val="2"/>
        <scheme val="minor"/>
      </rPr>
      <t>Nennen Sie vier Best Practices für die Konfiguration von IoT-Geräten, um diese vor dem Zugriff durch nicht autorisierte Benutzende zu schützen.</t>
    </r>
  </si>
  <si>
    <r>
      <rPr>
        <sz val="10"/>
        <color theme="1"/>
        <rFont val="Calibri"/>
        <family val="2"/>
        <scheme val="minor"/>
      </rPr>
      <t>Nennen Sie die fünf Schritte und Elemente, die in OPSEC verwendet werden und die Führungskräfte dazu ermutigen, ihre Operationen zu überprüfen und herauszufinden, wo ihre Daten potenziell beeinträchtigt werden könnten.</t>
    </r>
  </si>
  <si>
    <r>
      <rPr>
        <sz val="10"/>
        <color theme="1"/>
        <rFont val="Calibri"/>
        <family val="2"/>
        <scheme val="minor"/>
      </rPr>
      <t>Nennen und beschreiben Sie die drei verschiedenen Servicemodelle, die von Cloud-Service-Anbietern angeboten werden. Nennen Sie jeweils ein Beispiel.</t>
    </r>
  </si>
  <si>
    <r>
      <rPr>
        <sz val="10"/>
        <color theme="1"/>
        <rFont val="Calibri"/>
        <family val="2"/>
        <scheme val="minor"/>
      </rPr>
      <t xml:space="preserve">•	Software-as-a-Service (SaaS): Bei diesem Modell hostet der Cloud-Service-Anbieter die Anwendungen auf der Cloud und ermöglicht den Nutzenden den Zugriff darauf. Daher müssen die Nutzenden die Anwendungen nicht auf ihren eigenen Geräten installieren. Salesforce ist ein Beispiel für SaaS.    
•	Platform-as-a-Service (PaaS): Bei diesem Modell liefern die Anbieter die notwendigen Entwicklungswerkzeuge wie Infrastruktur und Betriebssysteme, damit die Benutzenden ihre Anwendungen erstellen können. Microsoft Azure ist ein Beispiel für PaaS.  
•	Infrastructure-as-a-Service (IaaS): Bei diesem Modell mieten die Nutzenden die Server und den Speicher in der Cloud, um ihre Anwendungen mit ihren eigenen Entwicklungstools zu erstellen. Google Compute Engine und OpenStack sind zwei Beispiele für IaaS. </t>
    </r>
    <r>
      <rPr>
        <b/>
        <sz val="10"/>
        <color theme="1"/>
        <rFont val="Calibri"/>
        <family val="2"/>
        <scheme val="minor"/>
      </rPr>
      <t>(jeweils 2 Punkte)</t>
    </r>
  </si>
  <si>
    <r>
      <rPr>
        <sz val="10"/>
        <color theme="1"/>
        <rFont val="Calibri"/>
        <family val="2"/>
        <scheme val="minor"/>
      </rPr>
      <t xml:space="preserve">a) Die dezentralisierte Form der Datenverarbeitung wird als Fog Computing bezeichnet, bei dem die Daten an Netzwerkknoten wie Switches und Routern verarbeitet werden. </t>
    </r>
    <r>
      <rPr>
        <b/>
        <sz val="10"/>
        <color theme="1"/>
        <rFont val="Calibri"/>
        <family val="2"/>
        <scheme val="minor"/>
      </rPr>
      <t>(3 Punkte)</t>
    </r>
    <r>
      <rPr>
        <sz val="10"/>
        <color theme="1"/>
        <rFont val="Calibri"/>
        <family val="2"/>
        <scheme val="minor"/>
      </rPr>
      <t xml:space="preserve"> 
b) Fog Computing spart Bandbreite, da nicht alle Rohdaten in die Cloud übertragen werden </t>
    </r>
    <r>
      <rPr>
        <b/>
        <sz val="10"/>
        <color theme="1"/>
        <rFont val="Calibri"/>
        <family val="2"/>
        <scheme val="minor"/>
      </rPr>
      <t>(2 Punkte)</t>
    </r>
    <r>
      <rPr>
        <sz val="10"/>
        <color theme="1"/>
        <rFont val="Calibri"/>
        <family val="2"/>
        <scheme val="minor"/>
      </rPr>
      <t xml:space="preserve">, und erhöht die Sicherheit und den Schutz sensibler Daten, die eine bestimmte Organisation oder einen bestimmten Standort nicht verlassen müssen. </t>
    </r>
    <r>
      <rPr>
        <b/>
        <sz val="10"/>
        <color theme="1"/>
        <rFont val="Calibri"/>
        <family val="2"/>
        <scheme val="minor"/>
      </rPr>
      <t>(3 Punkte)</t>
    </r>
    <r>
      <rPr>
        <sz val="10"/>
        <color theme="1"/>
        <rFont val="Calibri"/>
        <family val="2"/>
        <scheme val="minor"/>
      </rPr>
      <t xml:space="preserve"> </t>
    </r>
  </si>
  <si>
    <r>
      <rPr>
        <sz val="10"/>
        <color theme="1"/>
        <rFont val="Calibri"/>
        <family val="2"/>
        <scheme val="minor"/>
      </rPr>
      <t>Nennen Sie vier Vorteile und vier Nachteile des Fog Computing.</t>
    </r>
  </si>
  <si>
    <r>
      <rPr>
        <sz val="10"/>
        <color theme="1"/>
        <rFont val="Calibri"/>
        <family val="2"/>
        <scheme val="minor"/>
      </rPr>
      <t>Nennen Sie vier Aspekte, die von den Anbietern von Cloud-Diensten berücksichtigt werden sollten, um die APIs zu sichern.</t>
    </r>
  </si>
  <si>
    <r>
      <rPr>
        <sz val="10"/>
        <color theme="1"/>
        <rFont val="Calibri"/>
        <family val="2"/>
        <scheme val="minor"/>
      </rPr>
      <t xml:space="preserve">•	Skalierbarkeit: Fog-Ressourcen müssen in der Lage sein, auf eine große Anzahl von IoT-Geräten zu reagieren. 
•	Komplexität: Verschiedene IoT-Geräte stammen von unterschiedlichen Herstellern und unterstützen unterschiedliche Protokolle und Standards, was die Auswahl der optimalen Fog-Komponenten erschwert. 
•	Dynamik: Die dynamische Änderung des Arbeitsablaufes der IoT-Geräte erfordert, dass die Fog-Knoten ihre topologische Struktur und zugewiesenen Ressourcen automatisch neu konfigurieren.   
•	Sicherheit: Fog Computing ist in der Regel anfälliger und weniger sicher als Cloud Computing. Die Mobilität, die Heterogenität und die großflächige geografische Verteilung der Fog-Umgebung lassen die Anwendung der bestehenden Cloud-Sicherheits- und Datenschutzmechanismen nicht zu. Im Gegensatz zum Cloud Computing, bei dem die Datenzentren in der Regel den Anbietern von Cloud-Diensten gehören, sind die Anbieter von Fog-Diensten in der Regel verschiedene Parteien, was die Implementierung von Sicherheitsmechanismen erschwert. 
•	Ressourcenmanagement: Fog-Knoten benötigen eine effiziente Verwaltung, da diese Netzwerkgeräte mit einer gewissen zusätzlichen Verarbeitungs- und Speicherleistung in der Regel weniger leistungsfähig sind als herkömmliche Server oder die Cloud. 
•	Energieverbrauch: Die Reduzierung des Stromverbrauchs in einer verteilten Fog-Umgebung kann eine schwierige Aufgabe sein. </t>
    </r>
    <r>
      <rPr>
        <b/>
        <sz val="10"/>
        <color theme="1"/>
        <rFont val="Calibri"/>
        <family val="2"/>
        <scheme val="minor"/>
      </rPr>
      <t>(jeweils 2 Punkte, max. 5 Positionen)</t>
    </r>
  </si>
  <si>
    <r>
      <rPr>
        <sz val="10"/>
        <color theme="1"/>
        <rFont val="Calibri"/>
        <family val="2"/>
        <scheme val="minor"/>
      </rPr>
      <t>Nennen und beschreiben Sie drei Vorteile der künstlichen Intelligenz.</t>
    </r>
  </si>
  <si>
    <r>
      <rPr>
        <sz val="10"/>
        <color theme="1"/>
        <rFont val="Calibri"/>
        <family val="2"/>
        <scheme val="minor"/>
      </rPr>
      <t>a) Beschreiben Sie das überwachte maschinelle Lernen.
b) Erläutern Sie den Hauptzweck des überwachten maschinellen Lernens. Wofür wird es eingesetzt?</t>
    </r>
  </si>
  <si>
    <r>
      <rPr>
        <sz val="10"/>
        <color theme="1"/>
        <rFont val="Calibri"/>
        <family val="2"/>
        <scheme val="minor"/>
      </rPr>
      <t>Nennen und definieren Sie die beiden Klassifizierungen von Algorithmen des unüberwachten maschinellen Lernens.</t>
    </r>
  </si>
  <si>
    <r>
      <rPr>
        <sz val="10"/>
        <color theme="1"/>
        <rFont val="Calibri"/>
        <family val="2"/>
        <scheme val="minor"/>
      </rPr>
      <t xml:space="preserve">a) SVM ist ein Klassifizierungsalgorithmus </t>
    </r>
    <r>
      <rPr>
        <b/>
        <sz val="10"/>
        <color theme="1"/>
        <rFont val="Calibri"/>
        <family val="2"/>
        <scheme val="minor"/>
      </rPr>
      <t>(2 Punkte)</t>
    </r>
    <r>
      <rPr>
        <sz val="10"/>
        <color theme="1"/>
        <rFont val="Calibri"/>
        <family val="2"/>
        <scheme val="minor"/>
      </rPr>
      <t xml:space="preserve">, dessen Hauptzweck darin besteht, die beste Linie oder Entscheidungsgrenze, die so genannte Hyperebene, zu erzeugen, die einen n-dimensionalen Raum in verschiedene Klassen unterteilen kann, so dass neue Daten in Zukunft leicht der richtigen Kategorie zugeordnet werden können. </t>
    </r>
    <r>
      <rPr>
        <b/>
        <sz val="10"/>
        <color theme="1"/>
        <rFont val="Calibri"/>
        <family val="2"/>
        <scheme val="minor"/>
      </rPr>
      <t>(3 Punkte)</t>
    </r>
    <r>
      <rPr>
        <sz val="10"/>
        <color theme="1"/>
        <rFont val="Calibri"/>
        <family val="2"/>
        <scheme val="minor"/>
      </rPr>
      <t xml:space="preserve"> 
b) Hyperebenen werden erstellt durch die Auswahl der Extremvektoren, der so genannten Stützvektoren (Support Vectors). </t>
    </r>
    <r>
      <rPr>
        <b/>
        <sz val="10"/>
        <color theme="1"/>
        <rFont val="Calibri"/>
        <family val="2"/>
        <scheme val="minor"/>
      </rPr>
      <t>(2 Punkte)</t>
    </r>
    <r>
      <rPr>
        <sz val="10"/>
        <color theme="1"/>
        <rFont val="Calibri"/>
        <family val="2"/>
        <scheme val="minor"/>
      </rPr>
      <t xml:space="preserve"> 
c) Der SVM-Algorithmus kann für die Klassifizierung von Bildern und Texten sowie für die Gesichtserkennung verwendet werden. SVM-Algorithmen werden häufig in IoT-Sicherheitsanwendungen wie der Erkennung von Intrusionen und Malware eingesetzt, da diese speichereffizienten Algorithmen eine gute Option für ressourcenbeschränkte IoT-Geräte sind.  </t>
    </r>
    <r>
      <rPr>
        <b/>
        <sz val="10"/>
        <color theme="1"/>
        <rFont val="Calibri"/>
        <family val="2"/>
        <scheme val="minor"/>
      </rPr>
      <t>(3 Punkte)</t>
    </r>
  </si>
  <si>
    <r>
      <rPr>
        <sz val="10"/>
        <color theme="1"/>
        <rFont val="Calibri"/>
        <family val="2"/>
        <scheme val="minor"/>
      </rPr>
      <t>a) Erläutern Sie, wofür der logistische Regressionsalgorithmus verwendet wird.
b) Erörtern Sie den Unterschied zwischen logistischer und linearer Regression.
c) Nennen Sie vier Sicherheitsanwendungen des Random-Forest-Algorithmus.</t>
    </r>
  </si>
  <si>
    <r>
      <rPr>
        <sz val="10"/>
        <color theme="1"/>
        <rFont val="Calibri"/>
        <family val="2"/>
        <scheme val="minor"/>
      </rPr>
      <t>offen_064</t>
    </r>
  </si>
  <si>
    <r>
      <rPr>
        <sz val="10"/>
        <color theme="1"/>
        <rFont val="Calibri"/>
        <family val="2"/>
        <scheme val="minor"/>
      </rPr>
      <t>offen_065</t>
    </r>
  </si>
  <si>
    <r>
      <rPr>
        <sz val="10"/>
        <color theme="1"/>
        <rFont val="Calibri"/>
        <family val="2"/>
        <scheme val="minor"/>
      </rPr>
      <t>offen_066</t>
    </r>
  </si>
  <si>
    <r>
      <rPr>
        <sz val="10"/>
        <color theme="1"/>
        <rFont val="Calibri"/>
        <family val="2"/>
        <scheme val="minor"/>
      </rPr>
      <t>offen_067</t>
    </r>
  </si>
  <si>
    <r>
      <rPr>
        <sz val="10"/>
        <color theme="1"/>
        <rFont val="Calibri"/>
        <family val="2"/>
        <scheme val="minor"/>
      </rPr>
      <t>offen_068</t>
    </r>
  </si>
  <si>
    <r>
      <rPr>
        <sz val="10"/>
        <color theme="1"/>
        <rFont val="Calibri"/>
        <family val="2"/>
        <scheme val="minor"/>
      </rPr>
      <t>offen_069</t>
    </r>
  </si>
  <si>
    <r>
      <rPr>
        <sz val="10"/>
        <color theme="1"/>
        <rFont val="Calibri"/>
        <family val="2"/>
        <scheme val="minor"/>
      </rPr>
      <t>offen_070</t>
    </r>
  </si>
  <si>
    <r>
      <rPr>
        <sz val="10"/>
        <color theme="1"/>
        <rFont val="Calibri"/>
        <family val="2"/>
        <scheme val="minor"/>
      </rPr>
      <t>offen_071</t>
    </r>
  </si>
  <si>
    <r>
      <rPr>
        <sz val="10"/>
        <color theme="1"/>
        <rFont val="Calibri"/>
        <family val="2"/>
        <scheme val="minor"/>
      </rPr>
      <t>offen_072</t>
    </r>
  </si>
  <si>
    <r>
      <rPr>
        <sz val="10"/>
        <color theme="1"/>
        <rFont val="Calibri"/>
        <family val="2"/>
        <scheme val="minor"/>
      </rPr>
      <t>offen_073</t>
    </r>
  </si>
  <si>
    <r>
      <rPr>
        <sz val="10"/>
        <color theme="1"/>
        <rFont val="Calibri"/>
        <family val="2"/>
        <scheme val="minor"/>
      </rPr>
      <t>offen_074</t>
    </r>
  </si>
  <si>
    <r>
      <rPr>
        <sz val="10"/>
        <color theme="1"/>
        <rFont val="Calibri"/>
        <family val="2"/>
        <scheme val="minor"/>
      </rPr>
      <t>offen_075</t>
    </r>
  </si>
  <si>
    <r>
      <rPr>
        <sz val="10"/>
        <color theme="1"/>
        <rFont val="Calibri"/>
        <family val="2"/>
        <scheme val="minor"/>
      </rPr>
      <t>offen_076</t>
    </r>
  </si>
  <si>
    <r>
      <rPr>
        <sz val="10"/>
        <color theme="1"/>
        <rFont val="Calibri"/>
        <family val="2"/>
        <scheme val="minor"/>
      </rPr>
      <t>offen_077</t>
    </r>
  </si>
  <si>
    <r>
      <rPr>
        <sz val="10"/>
        <color theme="1"/>
        <rFont val="Calibri"/>
        <family val="2"/>
        <scheme val="minor"/>
      </rPr>
      <t>offen_078</t>
    </r>
  </si>
  <si>
    <r>
      <rPr>
        <sz val="10"/>
        <color theme="1"/>
        <rFont val="Calibri"/>
        <family val="2"/>
        <scheme val="minor"/>
      </rPr>
      <t>offen_079</t>
    </r>
  </si>
  <si>
    <r>
      <rPr>
        <sz val="10"/>
        <color theme="1"/>
        <rFont val="Calibri"/>
        <family val="2"/>
        <scheme val="minor"/>
      </rPr>
      <t>offen_080</t>
    </r>
  </si>
  <si>
    <r>
      <rPr>
        <sz val="10"/>
        <color theme="1"/>
        <rFont val="Calibri"/>
        <family val="2"/>
        <scheme val="minor"/>
      </rPr>
      <t>offen_081</t>
    </r>
  </si>
  <si>
    <r>
      <rPr>
        <sz val="10"/>
        <color theme="1"/>
        <rFont val="Calibri"/>
        <family val="2"/>
        <scheme val="minor"/>
      </rPr>
      <t>offen_082</t>
    </r>
  </si>
  <si>
    <r>
      <rPr>
        <sz val="10"/>
        <color theme="1"/>
        <rFont val="Calibri"/>
        <family val="2"/>
        <scheme val="minor"/>
      </rPr>
      <t>offen_083</t>
    </r>
  </si>
  <si>
    <r>
      <rPr>
        <sz val="10"/>
        <color theme="1"/>
        <rFont val="Calibri"/>
        <family val="2"/>
        <scheme val="minor"/>
      </rPr>
      <t>offen_084</t>
    </r>
  </si>
  <si>
    <r>
      <rPr>
        <sz val="10"/>
        <color theme="1"/>
        <rFont val="Calibri"/>
        <family val="2"/>
        <scheme val="minor"/>
      </rPr>
      <t>offen_085</t>
    </r>
  </si>
  <si>
    <r>
      <rPr>
        <sz val="10"/>
        <color theme="1"/>
        <rFont val="Calibri"/>
        <family val="2"/>
        <scheme val="minor"/>
      </rPr>
      <t>offen_086</t>
    </r>
  </si>
  <si>
    <r>
      <rPr>
        <sz val="10"/>
        <color theme="1"/>
        <rFont val="Calibri"/>
        <family val="2"/>
        <scheme val="minor"/>
      </rPr>
      <t>offen_087</t>
    </r>
  </si>
  <si>
    <r>
      <rPr>
        <sz val="10"/>
        <color theme="1"/>
        <rFont val="Calibri"/>
        <family val="2"/>
        <scheme val="minor"/>
      </rPr>
      <t>offen_088</t>
    </r>
  </si>
  <si>
    <r>
      <rPr>
        <sz val="10"/>
        <color theme="1"/>
        <rFont val="Calibri"/>
        <family val="2"/>
        <scheme val="minor"/>
      </rPr>
      <t>offen_089</t>
    </r>
  </si>
  <si>
    <r>
      <rPr>
        <sz val="10"/>
        <color theme="1"/>
        <rFont val="Calibri"/>
        <family val="2"/>
        <scheme val="minor"/>
      </rPr>
      <t>offen_090</t>
    </r>
  </si>
  <si>
    <r>
      <rPr>
        <sz val="10"/>
        <color theme="1"/>
        <rFont val="Calibri"/>
        <family val="2"/>
        <scheme val="minor"/>
      </rPr>
      <t>offen_091</t>
    </r>
  </si>
  <si>
    <r>
      <rPr>
        <sz val="10"/>
        <color theme="1"/>
        <rFont val="Calibri"/>
        <family val="2"/>
        <scheme val="minor"/>
      </rPr>
      <t>offen_092</t>
    </r>
  </si>
  <si>
    <r>
      <rPr>
        <sz val="10"/>
        <color theme="1"/>
        <rFont val="Calibri"/>
        <family val="2"/>
        <scheme val="minor"/>
      </rPr>
      <t>offen_093</t>
    </r>
  </si>
  <si>
    <r>
      <rPr>
        <sz val="10"/>
        <color theme="1"/>
        <rFont val="Calibri"/>
        <family val="2"/>
        <scheme val="minor"/>
      </rPr>
      <t>offen_094</t>
    </r>
  </si>
  <si>
    <r>
      <rPr>
        <sz val="10"/>
        <color theme="1"/>
        <rFont val="Calibri"/>
        <family val="2"/>
        <scheme val="minor"/>
      </rPr>
      <t>offen_095</t>
    </r>
  </si>
  <si>
    <r>
      <rPr>
        <sz val="10"/>
        <color theme="1"/>
        <rFont val="Calibri"/>
        <family val="2"/>
        <scheme val="minor"/>
      </rPr>
      <t>offen_096</t>
    </r>
  </si>
  <si>
    <r>
      <rPr>
        <sz val="10"/>
        <color theme="1"/>
        <rFont val="Calibri"/>
        <family val="2"/>
        <scheme val="minor"/>
      </rPr>
      <t>offen_097</t>
    </r>
  </si>
  <si>
    <r>
      <rPr>
        <sz val="10"/>
        <color theme="1"/>
        <rFont val="Calibri"/>
        <family val="2"/>
        <scheme val="minor"/>
      </rPr>
      <t>offen_098</t>
    </r>
  </si>
  <si>
    <r>
      <rPr>
        <sz val="10"/>
        <color theme="1"/>
        <rFont val="Calibri"/>
        <family val="2"/>
        <scheme val="minor"/>
      </rPr>
      <t>offen_099</t>
    </r>
  </si>
  <si>
    <r>
      <rPr>
        <sz val="10"/>
        <color theme="1"/>
        <rFont val="Calibri"/>
        <family val="2"/>
        <scheme val="minor"/>
      </rPr>
      <t>offen_100</t>
    </r>
  </si>
  <si>
    <r>
      <rPr>
        <sz val="10"/>
        <color theme="1"/>
        <rFont val="Calibri"/>
        <family val="2"/>
        <scheme val="minor"/>
      </rPr>
      <t>offen_101</t>
    </r>
  </si>
  <si>
    <r>
      <rPr>
        <sz val="10"/>
        <color theme="1"/>
        <rFont val="Calibri"/>
        <family val="2"/>
        <scheme val="minor"/>
      </rPr>
      <t>offen_102</t>
    </r>
  </si>
  <si>
    <r>
      <rPr>
        <sz val="10"/>
        <color theme="1"/>
        <rFont val="Calibri"/>
        <family val="2"/>
        <scheme val="minor"/>
      </rPr>
      <t>offen_103</t>
    </r>
  </si>
  <si>
    <r>
      <rPr>
        <sz val="10"/>
        <color theme="1"/>
        <rFont val="Calibri"/>
        <family val="2"/>
        <scheme val="minor"/>
      </rPr>
      <t>offen_104</t>
    </r>
  </si>
  <si>
    <r>
      <rPr>
        <sz val="10"/>
        <color theme="1"/>
        <rFont val="Calibri"/>
        <family val="2"/>
        <scheme val="minor"/>
      </rPr>
      <t>offen_105</t>
    </r>
  </si>
  <si>
    <r>
      <rPr>
        <sz val="10"/>
        <color theme="1"/>
        <rFont val="Calibri"/>
        <family val="2"/>
        <scheme val="minor"/>
      </rPr>
      <t>offen_106</t>
    </r>
  </si>
  <si>
    <r>
      <rPr>
        <sz val="10"/>
        <color theme="1"/>
        <rFont val="Calibri"/>
        <family val="2"/>
        <scheme val="minor"/>
      </rPr>
      <t>offen_107</t>
    </r>
  </si>
  <si>
    <r>
      <rPr>
        <sz val="10"/>
        <color theme="1"/>
        <rFont val="Calibri"/>
        <family val="2"/>
        <scheme val="minor"/>
      </rPr>
      <t>offen_108</t>
    </r>
  </si>
  <si>
    <r>
      <rPr>
        <sz val="10"/>
        <color theme="1"/>
        <rFont val="Calibri"/>
        <family val="2"/>
        <scheme val="minor"/>
      </rPr>
      <t>offen_109</t>
    </r>
  </si>
  <si>
    <r>
      <rPr>
        <sz val="10"/>
        <color theme="1"/>
        <rFont val="Calibri"/>
        <family val="2"/>
        <scheme val="minor"/>
      </rPr>
      <t>offen_110</t>
    </r>
  </si>
  <si>
    <r>
      <rPr>
        <sz val="10"/>
        <color theme="1"/>
        <rFont val="Calibri"/>
        <family val="2"/>
        <scheme val="minor"/>
      </rPr>
      <t>offen_111</t>
    </r>
  </si>
  <si>
    <r>
      <rPr>
        <sz val="10"/>
        <color theme="1"/>
        <rFont val="Calibri"/>
        <family val="2"/>
        <scheme val="minor"/>
      </rPr>
      <t>offen_112</t>
    </r>
  </si>
  <si>
    <r>
      <rPr>
        <sz val="10"/>
        <color theme="1"/>
        <rFont val="Calibri"/>
        <family val="2"/>
        <scheme val="minor"/>
      </rPr>
      <t>offen_113</t>
    </r>
  </si>
  <si>
    <r>
      <rPr>
        <sz val="10"/>
        <color theme="1"/>
        <rFont val="Calibri"/>
        <family val="2"/>
        <scheme val="minor"/>
      </rPr>
      <t>offen_114</t>
    </r>
  </si>
  <si>
    <r>
      <rPr>
        <sz val="10"/>
        <color theme="1"/>
        <rFont val="Calibri"/>
        <family val="2"/>
        <scheme val="minor"/>
      </rPr>
      <t>offen_115</t>
    </r>
  </si>
  <si>
    <r>
      <rPr>
        <sz val="10"/>
        <color theme="1"/>
        <rFont val="Calibri"/>
        <family val="2"/>
        <scheme val="minor"/>
      </rPr>
      <t>offen_116</t>
    </r>
  </si>
  <si>
    <r>
      <rPr>
        <sz val="10"/>
        <color theme="1"/>
        <rFont val="Calibri"/>
        <family val="2"/>
        <scheme val="minor"/>
      </rPr>
      <t>offen_117</t>
    </r>
  </si>
  <si>
    <r>
      <rPr>
        <sz val="10"/>
        <color theme="1"/>
        <rFont val="Calibri"/>
        <family val="2"/>
        <scheme val="minor"/>
      </rPr>
      <t>offen_118</t>
    </r>
  </si>
  <si>
    <r>
      <rPr>
        <sz val="10"/>
        <color theme="1"/>
        <rFont val="Calibri"/>
        <family val="2"/>
        <scheme val="minor"/>
      </rPr>
      <t>offen_119</t>
    </r>
  </si>
  <si>
    <r>
      <rPr>
        <sz val="10"/>
        <color theme="1"/>
        <rFont val="Calibri"/>
        <family val="2"/>
        <scheme val="minor"/>
      </rPr>
      <t>offen_120</t>
    </r>
  </si>
  <si>
    <r>
      <rPr>
        <sz val="10"/>
        <color theme="1"/>
        <rFont val="Calibri"/>
        <family val="2"/>
        <scheme val="minor"/>
      </rPr>
      <t>offen_121</t>
    </r>
  </si>
  <si>
    <r>
      <rPr>
        <sz val="10"/>
        <color theme="1"/>
        <rFont val="Calibri"/>
        <family val="2"/>
        <scheme val="minor"/>
      </rPr>
      <t>offen_122</t>
    </r>
  </si>
  <si>
    <r>
      <rPr>
        <sz val="10"/>
        <color theme="1"/>
        <rFont val="Calibri"/>
        <family val="2"/>
        <scheme val="minor"/>
      </rPr>
      <t>offen_123</t>
    </r>
  </si>
  <si>
    <r>
      <rPr>
        <sz val="10"/>
        <color theme="1"/>
        <rFont val="Calibri"/>
        <family val="2"/>
        <scheme val="minor"/>
      </rPr>
      <t>offen_124</t>
    </r>
  </si>
  <si>
    <r>
      <rPr>
        <sz val="10"/>
        <color theme="1"/>
        <rFont val="Calibri"/>
        <family val="2"/>
        <scheme val="minor"/>
      </rPr>
      <t>offen_125</t>
    </r>
  </si>
  <si>
    <r>
      <rPr>
        <sz val="10"/>
        <color theme="1"/>
        <rFont val="Calibri"/>
        <family val="2"/>
        <scheme val="minor"/>
      </rPr>
      <t>offen_126</t>
    </r>
  </si>
  <si>
    <r>
      <rPr>
        <sz val="10"/>
        <color theme="1"/>
        <rFont val="Calibri"/>
        <family val="2"/>
        <scheme val="minor"/>
      </rPr>
      <t>offen_127</t>
    </r>
  </si>
  <si>
    <r>
      <rPr>
        <sz val="10"/>
        <color theme="1"/>
        <rFont val="Calibri"/>
        <family val="2"/>
        <scheme val="minor"/>
      </rPr>
      <t>offen_128</t>
    </r>
  </si>
  <si>
    <r>
      <rPr>
        <sz val="10"/>
        <color theme="1"/>
        <rFont val="Calibri"/>
        <family val="2"/>
        <scheme val="minor"/>
      </rPr>
      <t>offen_129</t>
    </r>
  </si>
  <si>
    <r>
      <rPr>
        <sz val="10"/>
        <color theme="1"/>
        <rFont val="Calibri"/>
        <family val="2"/>
        <scheme val="minor"/>
      </rPr>
      <t>offen_130</t>
    </r>
  </si>
  <si>
    <r>
      <rPr>
        <sz val="10"/>
        <color theme="1"/>
        <rFont val="Calibri"/>
        <family val="2"/>
        <scheme val="minor"/>
      </rPr>
      <t>offen_131</t>
    </r>
  </si>
  <si>
    <r>
      <rPr>
        <sz val="10"/>
        <color theme="1"/>
        <rFont val="Calibri"/>
        <family val="2"/>
        <scheme val="minor"/>
      </rPr>
      <t>offen_132</t>
    </r>
  </si>
  <si>
    <r>
      <rPr>
        <sz val="10"/>
        <color theme="1"/>
        <rFont val="Calibri"/>
        <family val="2"/>
        <scheme val="minor"/>
      </rPr>
      <t>offen_133</t>
    </r>
  </si>
  <si>
    <r>
      <rPr>
        <sz val="10"/>
        <color theme="1"/>
        <rFont val="Calibri"/>
        <family val="2"/>
        <scheme val="minor"/>
      </rPr>
      <t>offen_134</t>
    </r>
  </si>
  <si>
    <r>
      <rPr>
        <sz val="10"/>
        <color theme="1"/>
        <rFont val="Calibri"/>
        <family val="2"/>
        <scheme val="minor"/>
      </rPr>
      <t>offen_135</t>
    </r>
  </si>
  <si>
    <r>
      <rPr>
        <sz val="11"/>
        <color theme="1"/>
        <rFont val="Calibri"/>
        <family val="2"/>
        <scheme val="minor"/>
      </rPr>
      <t>Schwierigkeitsgrad</t>
    </r>
  </si>
  <si>
    <r>
      <rPr>
        <sz val="11"/>
        <color theme="1"/>
        <rFont val="Calibri"/>
        <family val="2"/>
        <scheme val="minor"/>
      </rPr>
      <t>Bild</t>
    </r>
  </si>
  <si>
    <r>
      <rPr>
        <sz val="11"/>
        <color theme="1"/>
        <rFont val="Calibri"/>
        <family val="2"/>
        <scheme val="minor"/>
      </rPr>
      <t>Ja</t>
    </r>
  </si>
  <si>
    <r>
      <rPr>
        <sz val="11"/>
        <color theme="1"/>
        <rFont val="Calibri"/>
        <family val="2"/>
        <scheme val="minor"/>
      </rPr>
      <t>Nein</t>
    </r>
  </si>
  <si>
    <r>
      <rPr>
        <sz val="11"/>
        <color theme="1"/>
        <rFont val="Calibri"/>
        <family val="2"/>
        <scheme val="minor"/>
      </rPr>
      <t>MC Fragen pro Lektion</t>
    </r>
  </si>
  <si>
    <r>
      <rPr>
        <sz val="11"/>
        <color theme="1"/>
        <rFont val="Calibri"/>
        <family val="2"/>
        <scheme val="minor"/>
      </rPr>
      <t>MC leicht</t>
    </r>
  </si>
  <si>
    <r>
      <rPr>
        <sz val="11"/>
        <color theme="1"/>
        <rFont val="Calibri"/>
        <family val="2"/>
        <scheme val="minor"/>
      </rPr>
      <t>MC mittel</t>
    </r>
  </si>
  <si>
    <r>
      <rPr>
        <sz val="11"/>
        <color theme="1"/>
        <rFont val="Calibri"/>
        <family val="2"/>
        <scheme val="minor"/>
      </rPr>
      <t>MC schwer</t>
    </r>
  </si>
  <si>
    <r>
      <rPr>
        <sz val="11"/>
        <color theme="1"/>
        <rFont val="Calibri"/>
        <family val="2"/>
        <scheme val="minor"/>
      </rPr>
      <t>Offene Fragen / Lektion</t>
    </r>
  </si>
  <si>
    <r>
      <rPr>
        <sz val="11"/>
        <color theme="1"/>
        <rFont val="Calibri"/>
        <family val="2"/>
        <scheme val="minor"/>
      </rPr>
      <t>Offen leicht</t>
    </r>
  </si>
  <si>
    <r>
      <rPr>
        <sz val="11"/>
        <color theme="1"/>
        <rFont val="Calibri"/>
        <family val="2"/>
        <scheme val="minor"/>
      </rPr>
      <t>Offen mittel</t>
    </r>
  </si>
  <si>
    <r>
      <rPr>
        <sz val="11"/>
        <color theme="1"/>
        <rFont val="Calibri"/>
        <family val="2"/>
        <scheme val="minor"/>
      </rPr>
      <t>Offen schwer</t>
    </r>
  </si>
  <si>
    <r>
      <rPr>
        <sz val="10"/>
        <color theme="1"/>
        <rFont val="Calibri"/>
        <family val="2"/>
        <scheme val="minor"/>
      </rPr>
      <t>Skalierbarkeit</t>
    </r>
  </si>
  <si>
    <r>
      <rPr>
        <sz val="10"/>
        <color theme="1"/>
        <rFont val="Calibri"/>
        <family val="2"/>
        <scheme val="minor"/>
      </rPr>
      <t>Führung von Geschäftsbüchern</t>
    </r>
  </si>
  <si>
    <r>
      <rPr>
        <sz val="10"/>
        <color theme="1"/>
        <rFont val="Calibri"/>
        <family val="2"/>
        <scheme val="minor"/>
      </rPr>
      <t>Warum war die Skalierbarkeit von hardwarebasierten M2M-Netzen begrenzt?</t>
    </r>
  </si>
  <si>
    <r>
      <rPr>
        <sz val="10"/>
        <color theme="1"/>
        <rFont val="Calibri"/>
        <family val="2"/>
        <scheme val="minor"/>
      </rPr>
      <t>Software-Backend</t>
    </r>
  </si>
  <si>
    <r>
      <rPr>
        <sz val="10"/>
        <color theme="1"/>
        <rFont val="Calibri"/>
        <family val="2"/>
        <scheme val="minor"/>
      </rPr>
      <t>Kabelgebundene Technologien besitzen größere Mobilität und Skalierbarkeit.</t>
    </r>
  </si>
  <si>
    <r>
      <rPr>
        <sz val="10"/>
        <color theme="1"/>
        <rFont val="Calibri"/>
        <family val="2"/>
        <scheme val="minor"/>
      </rPr>
      <t>Schlafentzugs-Angriff</t>
    </r>
  </si>
  <si>
    <r>
      <rPr>
        <sz val="10"/>
        <color theme="1"/>
        <rFont val="Calibri"/>
        <family val="2"/>
        <scheme val="minor"/>
      </rPr>
      <t>Schlafentzugs-Angriff</t>
    </r>
  </si>
  <si>
    <r>
      <rPr>
        <sz val="10"/>
        <rFont val="Calibri"/>
        <family val="2"/>
        <scheme val="minor"/>
      </rPr>
      <t>Lernfähigkeit, Energiespeicherfähigkeit, Mikrocontroller, Batterie</t>
    </r>
  </si>
  <si>
    <r>
      <rPr>
        <sz val="10"/>
        <rFont val="Calibri"/>
        <family val="2"/>
        <scheme val="minor"/>
      </rPr>
      <t xml:space="preserve">Welche vier Komponenten muss ein Gerät haben, um als IoT-Gerät zu gelten? </t>
    </r>
  </si>
  <si>
    <r>
      <rPr>
        <sz val="10"/>
        <color theme="1"/>
        <rFont val="Calibri"/>
        <family val="2"/>
        <scheme val="minor"/>
      </rPr>
      <t>Zu welchem nicht-industriellen Iot-Einsatzfall gehören die Anwendungen Google Nest und Alexa?</t>
    </r>
  </si>
  <si>
    <r>
      <rPr>
        <sz val="10"/>
        <color theme="1"/>
        <rFont val="Calibri"/>
        <family val="2"/>
        <scheme val="minor"/>
      </rPr>
      <t>Weil alle Geräte die gleichen Kommunikationsprotokolle verwenden mussten.</t>
    </r>
  </si>
  <si>
    <r>
      <rPr>
        <sz val="10"/>
        <color theme="1"/>
        <rFont val="Calibri"/>
        <family val="2"/>
        <scheme val="minor"/>
      </rPr>
      <t>Weil die Geräte keinen Speicher oder Prozessor hatten.</t>
    </r>
  </si>
  <si>
    <r>
      <rPr>
        <sz val="10"/>
        <color theme="1"/>
        <rFont val="Calibri"/>
        <family val="2"/>
        <scheme val="minor"/>
      </rPr>
      <t>Weil alle Geräte in der gleichen Organisation verwendet werden mussten.</t>
    </r>
  </si>
  <si>
    <r>
      <rPr>
        <sz val="10"/>
        <color theme="1"/>
        <rFont val="Calibri"/>
        <family val="2"/>
        <scheme val="minor"/>
      </rPr>
      <t>Arbeitsumgebung</t>
    </r>
  </si>
  <si>
    <r>
      <rPr>
        <sz val="10"/>
        <color theme="1"/>
        <rFont val="Calibri"/>
        <family val="2"/>
        <scheme val="minor"/>
      </rPr>
      <t xml:space="preserve">Welche Art von Sensoren ist in der Regel statisch und kann daher Technologien und Protokolle mit höherem Stromverbrauch verwenden, was größere Übertragungsreichweiten und häufigere Datenmeldungen ermöglicht? </t>
    </r>
  </si>
  <si>
    <r>
      <rPr>
        <sz val="10"/>
        <color theme="1"/>
        <rFont val="Calibri"/>
        <family val="2"/>
        <scheme val="minor"/>
      </rPr>
      <t>Mit dem Stromnetz verbundene Sensoren</t>
    </r>
  </si>
  <si>
    <r>
      <rPr>
        <sz val="10"/>
        <color theme="1"/>
        <rFont val="Calibri"/>
        <family val="2"/>
        <scheme val="minor"/>
      </rPr>
      <t>Batteriebetriebene Sensoren</t>
    </r>
  </si>
  <si>
    <r>
      <rPr>
        <sz val="10"/>
        <color theme="1"/>
        <rFont val="Calibri"/>
        <family val="2"/>
        <scheme val="minor"/>
      </rPr>
      <t>Welches der folgenden Merkmale ist ein Schlüsselfaktor für das industrielle IoT (IIoT)?</t>
    </r>
  </si>
  <si>
    <r>
      <rPr>
        <sz val="10"/>
        <color theme="1"/>
        <rFont val="Calibri"/>
        <family val="2"/>
        <scheme val="minor"/>
      </rPr>
      <t>IIoT hat höhere Cybersicherheitsstandards.</t>
    </r>
  </si>
  <si>
    <r>
      <rPr>
        <sz val="10"/>
        <color theme="1"/>
        <rFont val="Calibri"/>
        <family val="2"/>
        <scheme val="minor"/>
      </rPr>
      <t>IIoT-Sensoren sind alle stromsparend.</t>
    </r>
  </si>
  <si>
    <r>
      <rPr>
        <sz val="10"/>
        <color theme="1"/>
        <rFont val="Calibri"/>
        <family val="2"/>
        <scheme val="minor"/>
      </rPr>
      <t>IIoT-Sensoren sind alle kabelgebunden.</t>
    </r>
  </si>
  <si>
    <r>
      <rPr>
        <sz val="10"/>
        <color theme="1"/>
        <rFont val="Calibri"/>
        <family val="2"/>
        <scheme val="minor"/>
      </rPr>
      <t>IIoT-Sensoren können extremen Umgebungsbedingungen nicht standhalten.</t>
    </r>
  </si>
  <si>
    <r>
      <rPr>
        <sz val="10"/>
        <color theme="1"/>
        <rFont val="Calibri"/>
        <family val="2"/>
        <scheme val="minor"/>
      </rPr>
      <t>Welcher IoT-Cluster weist auf ein spezifisches Industriesegment mit einzigartigen Regulierungsbehörden, Unterstützungen und Standards hin?</t>
    </r>
  </si>
  <si>
    <r>
      <rPr>
        <sz val="10"/>
        <color theme="1"/>
        <rFont val="Calibri"/>
        <family val="2"/>
        <scheme val="minor"/>
      </rPr>
      <t>In welcher Schicht des IoT-Technologiestacks können Cyber-Angreifende versuchen, die IoT-Geräte zu kompromittieren, indem sie böswillige Netzknoten einschleusen, um die übertragenen Daten zu verändern, die Funksignale stören, um die Kommunikation zwischen den IoT-Geräten zu unterbrechen, oder den Stromverbrauch der IoT-Geräte erhöhen?</t>
    </r>
  </si>
  <si>
    <r>
      <rPr>
        <sz val="10"/>
        <color theme="1"/>
        <rFont val="Calibri"/>
        <family val="2"/>
        <scheme val="minor"/>
      </rPr>
      <t>Kabelgebundene Technologien sind batteriebetrieben.</t>
    </r>
  </si>
  <si>
    <r>
      <rPr>
        <sz val="10"/>
        <color theme="1"/>
        <rFont val="Calibri"/>
        <family val="2"/>
        <scheme val="minor"/>
      </rPr>
      <t>Das Spektrum und die Sicherheit welcher Technologie werden durch den Netzbetreiber garantiert?</t>
    </r>
  </si>
  <si>
    <r>
      <rPr>
        <sz val="10"/>
        <color theme="1"/>
        <rFont val="Calibri"/>
        <family val="2"/>
        <scheme val="minor"/>
      </rPr>
      <t>Wie heißt die Unzulänglichkeit in IoT-Geräten, -Netzwerken, -Infrastrukturen oder -Anwendungen, die das gesamte IoT-System für Cyberangriffe anfällig machen kann?</t>
    </r>
  </si>
  <si>
    <r>
      <rPr>
        <sz val="10"/>
        <color theme="1"/>
        <rFont val="Calibri"/>
        <family val="2"/>
        <scheme val="minor"/>
      </rPr>
      <t>Wie heißt der Begriff für das Potenzial zur Beschädigung oder Zerstörung von Vermögenswerten oder Daten, wenn eine Bedrohung eine Schwachstelle ausnutzt?</t>
    </r>
  </si>
  <si>
    <r>
      <rPr>
        <sz val="10"/>
        <color theme="1"/>
        <rFont val="Calibri"/>
        <family val="2"/>
        <scheme val="minor"/>
      </rPr>
      <t>Womit können Unternehmen die Sicherheitsfunktionen ihrer angeschlossenen Geräte aus der Ferne aktualisieren?</t>
    </r>
  </si>
  <si>
    <r>
      <rPr>
        <sz val="10"/>
        <color theme="1"/>
        <rFont val="Calibri"/>
        <family val="2"/>
        <scheme val="minor"/>
      </rPr>
      <t xml:space="preserve">Die Implementierung von Authentifizierungsalgorithmen zur Erkennung manipulierter Geräte ist nützlich, um welche Art von Angriffen abzuwehren? </t>
    </r>
  </si>
  <si>
    <r>
      <rPr>
        <sz val="10"/>
        <color theme="1"/>
        <rFont val="Calibri"/>
        <family val="2"/>
        <scheme val="minor"/>
      </rPr>
      <t>Wie heißt die Person, die Kenntnis von geschützten Daten eines Unternehmens erlangt hat und diese absichtlich missbraucht, um die Integrität des Unternehmens zu beeinträchtigen?</t>
    </r>
  </si>
  <si>
    <r>
      <rPr>
        <sz val="10"/>
        <color theme="1"/>
        <rFont val="Calibri"/>
        <family val="2"/>
        <scheme val="minor"/>
      </rPr>
      <t>Wie heißt die Bezeichnung für das Versenden einer betrügerischen Nachricht durch Angreifende, die eine Person dazu zu verleiten soll, ihre sensiblen Daten wie Anmeldeinformationen preiszugeben oder Ransomware auf dem Zielsystem zu installieren?</t>
    </r>
  </si>
  <si>
    <r>
      <rPr>
        <sz val="10"/>
        <color theme="1"/>
        <rFont val="Calibri"/>
        <family val="2"/>
        <scheme val="minor"/>
      </rPr>
      <t>Die Tarnung einer Mitteilung aus unbekannter Quelle als von einer vertrauenswürdigen Quelle stammend ist allgemein als was bekannt?</t>
    </r>
  </si>
  <si>
    <r>
      <rPr>
        <sz val="10"/>
        <color theme="1"/>
        <rFont val="Calibri"/>
        <family val="2"/>
        <scheme val="minor"/>
      </rPr>
      <t>Welcher der folgenden Punkte ist ein Angriff auf die Cybersicherheit in der Anwendungsschicht des IoT?</t>
    </r>
  </si>
  <si>
    <r>
      <rPr>
        <sz val="10"/>
        <color theme="1"/>
        <rFont val="Calibri"/>
        <family val="2"/>
        <scheme val="minor"/>
      </rPr>
      <t xml:space="preserve">Welcher der folgenden Begriffe beschreibt die Infizierung mehrerer IoT-Geräte mit Malware, um eine Armee infizierter Geräte zu schaffen, die dann die anderen Systeme des Netzwerks angreifen und sie mit Datenverkehr oder Spam-Daten überfluten kann?      </t>
    </r>
  </si>
  <si>
    <r>
      <rPr>
        <sz val="10"/>
        <color theme="1"/>
        <rFont val="Calibri"/>
        <family val="2"/>
        <scheme val="minor"/>
      </rPr>
      <t xml:space="preserve">Warum werden einige IoT-Geräte mit unsicheren Standardeinstellungen ausgeliefert? </t>
    </r>
  </si>
  <si>
    <r>
      <rPr>
        <sz val="10"/>
        <color theme="1"/>
        <rFont val="Calibri"/>
        <family val="2"/>
        <scheme val="minor"/>
      </rPr>
      <t>Welcher der folgenden Punkte ist ein Angriff auf die Cybersicherheit in der Geräteschicht des IoT?</t>
    </r>
  </si>
  <si>
    <r>
      <rPr>
        <sz val="10"/>
        <color theme="1"/>
        <rFont val="Calibri"/>
        <family val="2"/>
        <scheme val="minor"/>
      </rPr>
      <t>Um welche Art von Angriff handelt es sich, wenn Angreifende mit dem Opfer kommunizieren, um die Preisgabe sensibler Informationen (z. B. einer Kreditkartennummer) zu veranlassen oder um zu erreichen, dass die Person eine kritische Aktion durchführt?</t>
    </r>
  </si>
  <si>
    <r>
      <rPr>
        <sz val="10"/>
        <color theme="1"/>
        <rFont val="Calibri"/>
        <family val="2"/>
        <scheme val="minor"/>
      </rPr>
      <t>Welche Norm definiert die Sicherheitsanforderungen für den Softwareentwicklungs-Lebenszyklus?</t>
    </r>
  </si>
  <si>
    <r>
      <rPr>
        <sz val="10"/>
        <color theme="1"/>
        <rFont val="Calibri"/>
        <family val="2"/>
        <scheme val="minor"/>
      </rPr>
      <t>Bei SAST wird der Quellcode der Anwendung von innen nach außen geprüft und analysiert, während andere Komponenten in Ruhe sind. Aus diesem Grund wird SAST auch als welche Art von Prüfung bezeichnet?</t>
    </r>
  </si>
  <si>
    <r>
      <rPr>
        <sz val="10"/>
        <color theme="1"/>
        <rFont val="Calibri"/>
        <family val="2"/>
        <scheme val="minor"/>
      </rPr>
      <t>Open-Box-Testing</t>
    </r>
  </si>
  <si>
    <r>
      <rPr>
        <sz val="10"/>
        <color theme="1"/>
        <rFont val="Calibri"/>
        <family val="2"/>
        <scheme val="minor"/>
      </rPr>
      <t>Close-Box-Testing</t>
    </r>
  </si>
  <si>
    <r>
      <rPr>
        <sz val="10"/>
        <color theme="1"/>
        <rFont val="Calibri"/>
        <family val="2"/>
        <scheme val="minor"/>
      </rPr>
      <t>Black-Box-Testing</t>
    </r>
  </si>
  <si>
    <r>
      <rPr>
        <sz val="10"/>
        <color theme="1"/>
        <rFont val="Calibri"/>
        <family val="2"/>
        <scheme val="minor"/>
      </rPr>
      <t>Blue-Box-Testing</t>
    </r>
  </si>
  <si>
    <r>
      <rPr>
        <sz val="10"/>
        <color theme="1"/>
        <rFont val="Calibri"/>
        <family val="2"/>
        <scheme val="minor"/>
      </rPr>
      <t>Mit welchem Testansatz wird versucht, Schwachstellen der Anwendung, der Server, der Ports, der Router und der Firewalls mit bekannten Hacking-Methoden auszunutzen?</t>
    </r>
  </si>
  <si>
    <r>
      <rPr>
        <sz val="10"/>
        <color theme="1"/>
        <rFont val="Calibri"/>
        <family val="2"/>
        <scheme val="minor"/>
      </rPr>
      <t>Anforderungen und Analyse</t>
    </r>
  </si>
  <si>
    <r>
      <rPr>
        <sz val="10"/>
        <color theme="1"/>
        <rFont val="Calibri"/>
        <family val="2"/>
        <scheme val="minor"/>
      </rPr>
      <t xml:space="preserve">Was ist ein Kriterium für die Auswahl eines SAST-Tools? </t>
    </r>
  </si>
  <si>
    <r>
      <rPr>
        <sz val="10"/>
        <color theme="1"/>
        <rFont val="Calibri"/>
        <family val="2"/>
        <scheme val="minor"/>
      </rPr>
      <t>Die Kompatibilität des SAST-Tools mit anderen Entwicklungs-Tools</t>
    </r>
  </si>
  <si>
    <r>
      <rPr>
        <sz val="10"/>
        <color theme="1"/>
        <rFont val="Calibri"/>
        <family val="2"/>
        <scheme val="minor"/>
      </rPr>
      <t>Die Anzahl der Quelltext-Zeilen, die das Tool prüfen soll</t>
    </r>
  </si>
  <si>
    <r>
      <rPr>
        <sz val="10"/>
        <color theme="1"/>
        <rFont val="Calibri"/>
        <family val="2"/>
        <scheme val="minor"/>
      </rPr>
      <t>Die IoT-Geräte, die mit dem Quelltext programmiert werden sollen</t>
    </r>
  </si>
  <si>
    <r>
      <rPr>
        <sz val="10"/>
        <color theme="1"/>
        <rFont val="Calibri"/>
        <family val="2"/>
        <scheme val="minor"/>
      </rPr>
      <t>Die Speichergröße der IoT-Geräte, die mit dem Quelltext programmiert werden sollen</t>
    </r>
  </si>
  <si>
    <r>
      <rPr>
        <sz val="10"/>
        <color theme="1"/>
        <rFont val="Calibri"/>
        <family val="2"/>
        <scheme val="minor"/>
      </rPr>
      <t>Welche Aussage über den DAST-Ansatz ist zutreffend?</t>
    </r>
  </si>
  <si>
    <r>
      <rPr>
        <sz val="10"/>
        <color theme="1"/>
        <rFont val="Calibri"/>
        <family val="2"/>
        <scheme val="minor"/>
      </rPr>
      <t>Wie wird Software genannt, die Sicherheitsschwachstellen durch Korrektur von Programmierfehlern behebt?</t>
    </r>
  </si>
  <si>
    <r>
      <rPr>
        <sz val="10"/>
        <color theme="1"/>
        <rFont val="Calibri"/>
        <family val="2"/>
        <scheme val="minor"/>
      </rPr>
      <t>Welches ist ein Vorteil von SAST-Tools?</t>
    </r>
  </si>
  <si>
    <r>
      <rPr>
        <sz val="10"/>
        <color theme="1"/>
        <rFont val="Calibri"/>
        <family val="2"/>
        <scheme val="minor"/>
      </rPr>
      <t>Fehler können bereits in frühen Entwicklungsstadien erkannt werden.</t>
    </r>
  </si>
  <si>
    <r>
      <rPr>
        <sz val="10"/>
        <color theme="1"/>
        <rFont val="Calibri"/>
        <family val="2"/>
        <scheme val="minor"/>
      </rPr>
      <t xml:space="preserve">Die Zahl der falsch-positiven Fälle kann hoch sein. </t>
    </r>
  </si>
  <si>
    <r>
      <rPr>
        <sz val="10"/>
        <color theme="1"/>
        <rFont val="Calibri"/>
        <family val="2"/>
        <scheme val="minor"/>
      </rPr>
      <t>Es markiert immer den richtigen Quelltext-Abschnitt.</t>
    </r>
  </si>
  <si>
    <r>
      <rPr>
        <sz val="10"/>
        <color theme="1"/>
        <rFont val="Calibri"/>
        <family val="2"/>
        <scheme val="minor"/>
      </rPr>
      <t xml:space="preserve">Welches Tool ist eine Open-Source-Plattform, die Quelltext-Fehler in verschiedenen Programmiersprachen aufspürt und die Qualität des Codes kontinuierlich überprüft?  </t>
    </r>
  </si>
  <si>
    <r>
      <rPr>
        <sz val="10"/>
        <color theme="1"/>
        <rFont val="Calibri"/>
        <family val="2"/>
        <scheme val="minor"/>
      </rPr>
      <t xml:space="preserve">Welches ist ein kryptographisches Protokoll, das für eine sichere Kommunikation bei Internetverbindungen verwendet wird? </t>
    </r>
  </si>
  <si>
    <r>
      <rPr>
        <sz val="10"/>
        <color theme="1"/>
        <rFont val="Calibri"/>
        <family val="2"/>
        <scheme val="minor"/>
      </rPr>
      <t>Die IoT-Geräte aus der Ferne explodieren zu lassen.</t>
    </r>
  </si>
  <si>
    <r>
      <rPr>
        <sz val="10"/>
        <color theme="1"/>
        <rFont val="Calibri"/>
        <family val="2"/>
        <scheme val="minor"/>
      </rPr>
      <t>Die in den IoT-Geräten gespeicherten Daten zu stehlen.</t>
    </r>
  </si>
  <si>
    <r>
      <rPr>
        <sz val="10"/>
        <color theme="1"/>
        <rFont val="Calibri"/>
        <family val="2"/>
        <scheme val="minor"/>
      </rPr>
      <t>Welches der folgenden ist eine Reihe von weit verbreiteten Sicherheitsstandards, die von der Wi-Fi Alliance entwickelt wurden und zur Sicherung des Wi-Fi-Kommunikationskanals in größeren und leistungsfähigeren IoT-Geräten verwendet werden?</t>
    </r>
  </si>
  <si>
    <r>
      <rPr>
        <sz val="10"/>
        <color theme="1"/>
        <rFont val="Calibri"/>
        <family val="2"/>
        <scheme val="minor"/>
      </rPr>
      <t>Datenverkehr von unerwünschten Nutzenden zu blockieren.</t>
    </r>
  </si>
  <si>
    <r>
      <rPr>
        <sz val="10"/>
        <color theme="1"/>
        <rFont val="Calibri"/>
        <family val="2"/>
        <scheme val="minor"/>
      </rPr>
      <t>Unautorisierten Nutzenden den Zugang zu verweigern.</t>
    </r>
  </si>
  <si>
    <r>
      <rPr>
        <sz val="10"/>
        <color theme="1"/>
        <rFont val="Calibri"/>
        <family val="2"/>
        <scheme val="minor"/>
      </rPr>
      <t>Unverschlüsselte Nachrichten zu umgehen.</t>
    </r>
  </si>
  <si>
    <r>
      <rPr>
        <sz val="10"/>
        <color theme="1"/>
        <rFont val="Calibri"/>
        <family val="2"/>
        <scheme val="minor"/>
      </rPr>
      <t>Welches Gerätesicherheitsrisiko bezieht sich auf einen Fall, in dem böswillig Agierende Schwachstellen, wie z. B. Authentifizierungsschwächen oder -fehler, nutzen, um nicht autorisierten Geräten den Zugriff auf IoT-Daten oder -Dienste zu ermöglichen?</t>
    </r>
  </si>
  <si>
    <r>
      <rPr>
        <sz val="10"/>
        <color theme="1"/>
        <rFont val="Calibri"/>
        <family val="2"/>
        <scheme val="minor"/>
      </rPr>
      <t>In welcher Schicht der IoT-Geräte können Angreifende nach Hardware-Debug-Ports wie Joint Test Action Group (JTAG) oder Kommunikationsports wie z. B. Inter-Integrated Circuit (I</t>
    </r>
    <r>
      <rPr>
        <vertAlign val="superscript"/>
        <sz val="10"/>
        <color theme="1"/>
        <rFont val="Calibri"/>
        <family val="2"/>
        <scheme val="minor"/>
      </rPr>
      <t>2</t>
    </r>
    <r>
      <rPr>
        <sz val="10"/>
        <color theme="1"/>
        <rFont val="Calibri"/>
        <family val="2"/>
        <scheme val="minor"/>
      </rPr>
      <t>C) suchen?</t>
    </r>
  </si>
  <si>
    <r>
      <rPr>
        <sz val="10"/>
        <color theme="1"/>
        <rFont val="Calibri"/>
        <family val="2"/>
        <scheme val="minor"/>
      </rPr>
      <t>Welche Sicherheitstechnik wird verwendet, um zu verhindern, dass Angreifende die verschlüsselten Nachrichten (Chiffretext), die zur Änderung des Zustands eines Aktors verwendet werden, aufzeichnen und zu einem späteren Zeitpunkt senden, um die ursprüngliche Aktion jederzeit erneut durchzuführen?</t>
    </r>
  </si>
  <si>
    <r>
      <rPr>
        <sz val="10"/>
        <color theme="1"/>
        <rFont val="Calibri"/>
        <family val="2"/>
        <scheme val="minor"/>
      </rPr>
      <t>Welches Protokoll schützt Debugging- und Konfigurationsports durch Verschlüsselung von Konsolenverbindungen, wie z. B. dem Linux-Shell-Zugang, was eine unbefugte Anzeige oder Bedienung verhindert?</t>
    </r>
  </si>
  <si>
    <r>
      <rPr>
        <sz val="10"/>
        <color theme="1"/>
        <rFont val="Calibri"/>
        <family val="2"/>
        <scheme val="minor"/>
      </rPr>
      <t xml:space="preserve">Wie wird ein Informations- und Cybersicherheitsmanagementsystem (ICSMS) eingesetzt, um die Datenintegrität eines Unternehmens vor potenziellen Sicherheitsbedrohungen zu schützen? </t>
    </r>
  </si>
  <si>
    <r>
      <rPr>
        <sz val="10"/>
        <color theme="1"/>
        <rFont val="Calibri"/>
        <family val="2"/>
        <scheme val="minor"/>
      </rPr>
      <t>Es stellt sicher, dass Daten korrekt und vollständig sind.</t>
    </r>
  </si>
  <si>
    <r>
      <rPr>
        <sz val="10"/>
        <color theme="1"/>
        <rFont val="Calibri"/>
        <family val="2"/>
        <scheme val="minor"/>
      </rPr>
      <t>Es schränkt den Zugang unautorisierter Nutzender zu den Daten ein.</t>
    </r>
  </si>
  <si>
    <r>
      <rPr>
        <sz val="10"/>
        <color theme="1"/>
        <rFont val="Calibri"/>
        <family val="2"/>
        <scheme val="minor"/>
      </rPr>
      <t>Es verhindert Denial-of-Service-Angriffe.</t>
    </r>
  </si>
  <si>
    <r>
      <rPr>
        <sz val="10"/>
        <color theme="1"/>
        <rFont val="Calibri"/>
        <family val="2"/>
        <scheme val="minor"/>
      </rPr>
      <t xml:space="preserve">Welche Netzwerksicherheitslösung zielt darauf ab, unbefugten Zugriff zu verhindern, indem sie potenzielle Datenschutzverletzungen erkennt und die sensiblen Daten während der Nutzung, bei der Übertragung und im Ruhezustand kontinuierlich überwacht? </t>
    </r>
  </si>
  <si>
    <r>
      <rPr>
        <sz val="10"/>
        <color theme="1"/>
        <rFont val="Calibri"/>
        <family val="2"/>
        <scheme val="minor"/>
      </rPr>
      <t>Systeme zur Verhinderung von Intrusionen</t>
    </r>
  </si>
  <si>
    <r>
      <rPr>
        <sz val="10"/>
        <color theme="1"/>
        <rFont val="Calibri"/>
        <family val="2"/>
        <scheme val="minor"/>
      </rPr>
      <t xml:space="preserve">Welches kryptografische Handshake-Protokoll kann in einem Client-Server-Kommunikationsschema verwendet werden, um eine Verbindung zwischen dem IoT-Gerät und dem Server zu authentifizieren? </t>
    </r>
  </si>
  <si>
    <r>
      <rPr>
        <sz val="10"/>
        <color theme="1"/>
        <rFont val="Calibri"/>
        <family val="2"/>
        <scheme val="minor"/>
      </rPr>
      <t xml:space="preserve">Welche Aussage trifft zu, wenn das IoT-Gerät und der Server nicht richtig identifiziert werden? </t>
    </r>
  </si>
  <si>
    <r>
      <rPr>
        <sz val="10"/>
        <color theme="1"/>
        <rFont val="Calibri"/>
        <family val="2"/>
        <scheme val="minor"/>
      </rPr>
      <t>Daten sind nicht vertrauenswürdig.</t>
    </r>
  </si>
  <si>
    <r>
      <rPr>
        <sz val="10"/>
        <color theme="1"/>
        <rFont val="Calibri"/>
        <family val="2"/>
        <scheme val="minor"/>
      </rPr>
      <t>Datenpakete werden verworfen.</t>
    </r>
  </si>
  <si>
    <r>
      <rPr>
        <sz val="10"/>
        <color theme="1"/>
        <rFont val="Calibri"/>
        <family val="2"/>
        <scheme val="minor"/>
      </rPr>
      <t>Daten sind immer noch gültig und vertrauenswürdig.</t>
    </r>
  </si>
  <si>
    <r>
      <rPr>
        <sz val="10"/>
        <color theme="1"/>
        <rFont val="Calibri"/>
        <family val="2"/>
        <scheme val="minor"/>
      </rPr>
      <t>Pakete enthalten unnötigen Overhead.</t>
    </r>
  </si>
  <si>
    <r>
      <rPr>
        <sz val="10"/>
        <color theme="1"/>
        <rFont val="Calibri"/>
        <family val="2"/>
        <scheme val="minor"/>
      </rPr>
      <t xml:space="preserve">Was kann durch verteilte Denial-of-Service-Angriffe (DDoS) bedroht werden? </t>
    </r>
  </si>
  <si>
    <r>
      <rPr>
        <sz val="10"/>
        <color theme="1"/>
        <rFont val="Calibri"/>
        <family val="2"/>
        <scheme val="minor"/>
      </rPr>
      <t>Was ermöglicht es Geräten und Benutzenden, von überall sicher auf das private Netzwerk eines Unternehmens zuzugreifen, indem ein privater Tunnel zwischen dem Gerät/den Benutzenden und dem privaten Netzwerk des Unternehmens aufgebaut und die Daten Ende-zu-Ende verschlüsselt werden?</t>
    </r>
  </si>
  <si>
    <r>
      <rPr>
        <sz val="10"/>
        <color theme="1"/>
        <rFont val="Calibri"/>
        <family val="2"/>
        <scheme val="minor"/>
      </rPr>
      <t>Hyperscale-Netzwerk-Sicherheit</t>
    </r>
  </si>
  <si>
    <r>
      <rPr>
        <sz val="10"/>
        <color theme="1"/>
        <rFont val="Calibri"/>
        <family val="2"/>
        <scheme val="minor"/>
      </rPr>
      <t>Welche Netzwerksicherheitslösung erkennt Denial-of-Service (DoS) und Brute-Force-Angriffe?</t>
    </r>
  </si>
  <si>
    <r>
      <rPr>
        <sz val="10"/>
        <color theme="1"/>
        <rFont val="Calibri"/>
        <family val="2"/>
        <scheme val="minor"/>
      </rPr>
      <t>Bestätigung und Validierung der Identität von Server und Client</t>
    </r>
  </si>
  <si>
    <r>
      <rPr>
        <sz val="10"/>
        <color theme="1"/>
        <rFont val="Calibri"/>
        <family val="2"/>
        <scheme val="minor"/>
      </rPr>
      <t>Weiterleitung der Nachrichten zwischen Server und Client</t>
    </r>
  </si>
  <si>
    <r>
      <rPr>
        <sz val="10"/>
        <color theme="1"/>
        <rFont val="Calibri"/>
        <family val="2"/>
        <scheme val="minor"/>
      </rPr>
      <t>Kennzeichnung bösartiger Nachrichten, die zwischen Server und Client ausgetauscht werden</t>
    </r>
  </si>
  <si>
    <r>
      <rPr>
        <sz val="10"/>
        <color theme="1"/>
        <rFont val="Calibri"/>
        <family val="2"/>
        <scheme val="minor"/>
      </rPr>
      <t>Netzwerksegmentierung</t>
    </r>
  </si>
  <si>
    <r>
      <rPr>
        <sz val="10"/>
        <color theme="1"/>
        <rFont val="Calibri"/>
        <family val="2"/>
        <scheme val="minor"/>
      </rPr>
      <t xml:space="preserve">Welches Protokoll ist ein verschlüsselter Kanal, der für den Zugriff auf die Verwaltungsschnittstelle von IoT-Geräten verwendet wird? </t>
    </r>
  </si>
  <si>
    <r>
      <rPr>
        <sz val="10"/>
        <color theme="1"/>
        <rFont val="Calibri"/>
        <family val="2"/>
        <scheme val="minor"/>
      </rPr>
      <t>Wie heißt der Prozess, bei dem IoT-Geräte während der Herstellung oder während der Aktualisierung oder Programmierung ihrer Firmware eine eindeutige Identifizierung erhalten?</t>
    </r>
  </si>
  <si>
    <r>
      <rPr>
        <sz val="10"/>
        <color theme="1"/>
        <rFont val="Calibri"/>
        <family val="2"/>
        <scheme val="minor"/>
      </rPr>
      <t>Wie nennt man die Kombination von Servern mit darauf laufenden Datenbanken und Software?</t>
    </r>
  </si>
  <si>
    <r>
      <rPr>
        <sz val="10"/>
        <color theme="1"/>
        <rFont val="Calibri"/>
        <family val="2"/>
        <scheme val="minor"/>
      </rPr>
      <t>Platform as a Service (PaaS)</t>
    </r>
  </si>
  <si>
    <r>
      <rPr>
        <sz val="10"/>
        <color theme="1"/>
        <rFont val="Calibri"/>
        <family val="2"/>
        <scheme val="minor"/>
      </rPr>
      <t>Software as a Service (SaaS)</t>
    </r>
  </si>
  <si>
    <r>
      <rPr>
        <sz val="10"/>
        <color theme="1"/>
        <rFont val="Calibri"/>
        <family val="2"/>
        <scheme val="minor"/>
      </rPr>
      <t>Infrastructure as a Service (IaaS)</t>
    </r>
  </si>
  <si>
    <r>
      <rPr>
        <sz val="10"/>
        <color theme="1"/>
        <rFont val="Calibri"/>
        <family val="2"/>
        <scheme val="minor"/>
      </rPr>
      <t>Microsoft Azure ist ein Beispiel für welches Cloud-Service-Modell?</t>
    </r>
  </si>
  <si>
    <r>
      <rPr>
        <sz val="10"/>
        <color theme="1"/>
        <rFont val="Calibri"/>
        <family val="2"/>
        <scheme val="minor"/>
      </rPr>
      <t>Fog Computing hat geringere Latenzzeiten als Cloud Computing.</t>
    </r>
  </si>
  <si>
    <r>
      <rPr>
        <sz val="10"/>
        <color theme="1"/>
        <rFont val="Calibri"/>
        <family val="2"/>
        <scheme val="minor"/>
      </rPr>
      <t>Fog Computing ist in der Regel sicherer als Cloud Computing.</t>
    </r>
  </si>
  <si>
    <r>
      <rPr>
        <sz val="10"/>
        <color theme="1"/>
        <rFont val="Calibri"/>
        <family val="2"/>
        <scheme val="minor"/>
      </rPr>
      <t>Fog Computing erfordert weniger Wartung als Cloud Computing.</t>
    </r>
  </si>
  <si>
    <r>
      <rPr>
        <sz val="10"/>
        <color theme="1"/>
        <rFont val="Calibri"/>
        <family val="2"/>
        <scheme val="minor"/>
      </rPr>
      <t>Fog Computing hat geringere Hardwarekosten als Cloud Computing.</t>
    </r>
  </si>
  <si>
    <r>
      <rPr>
        <sz val="10"/>
        <color theme="1"/>
        <rFont val="Calibri"/>
        <family val="2"/>
        <scheme val="minor"/>
      </rPr>
      <t>Warum ist es wichtig, Daten zu verschlüsseln, bevor sie in die Cloud hochgeladen werden?</t>
    </r>
  </si>
  <si>
    <r>
      <rPr>
        <sz val="10"/>
        <color theme="1"/>
        <rFont val="Calibri"/>
        <family val="2"/>
        <scheme val="minor"/>
      </rPr>
      <t>In welchem Cloud-Servicemodell werden die erforderlichen Entwicklungswerkzeuge wie Infrastruktur und Betriebssysteme angeboten, damit die Nutzenden ihre Anwendungen erstellen können?</t>
    </r>
  </si>
  <si>
    <r>
      <rPr>
        <sz val="10"/>
        <color theme="1"/>
        <rFont val="Calibri"/>
        <family val="2"/>
        <scheme val="minor"/>
      </rPr>
      <t>Software as a Service (SaaS)</t>
    </r>
  </si>
  <si>
    <r>
      <rPr>
        <sz val="10"/>
        <color theme="1"/>
        <rFont val="Calibri"/>
        <family val="2"/>
        <scheme val="minor"/>
      </rPr>
      <t>Platform as a Service (PaaS)</t>
    </r>
  </si>
  <si>
    <r>
      <rPr>
        <sz val="10"/>
        <color theme="1"/>
        <rFont val="Calibri"/>
        <family val="2"/>
        <scheme val="minor"/>
      </rPr>
      <t>Bei welcher Art von Angriff versuchen Hacker:innen, Cloud-Dienste zu verlangsamen oder zu stoppen, indem sie eine große Menge an Cloud-Ressourcen wie Speicher, Bandbreite und Arbeitsspeicher verbrauchen?</t>
    </r>
  </si>
  <si>
    <r>
      <rPr>
        <sz val="10"/>
        <color theme="1"/>
        <rFont val="Calibri"/>
        <family val="2"/>
        <scheme val="minor"/>
      </rPr>
      <t xml:space="preserve">Wie heißt ein Software-Vermittler, der die Kommunikation zwischen zwei Anwendungen erleichtert? </t>
    </r>
  </si>
  <si>
    <r>
      <rPr>
        <sz val="10"/>
        <color theme="1"/>
        <rFont val="Calibri"/>
        <family val="2"/>
        <scheme val="minor"/>
      </rPr>
      <t>Welche Aussage über die Vorteile von Fog Computing ist richtig?</t>
    </r>
  </si>
  <si>
    <r>
      <rPr>
        <sz val="10"/>
        <color theme="1"/>
        <rFont val="Calibri"/>
        <family val="2"/>
        <scheme val="minor"/>
      </rPr>
      <t>Die Hardware-Kosten sind geringer.</t>
    </r>
  </si>
  <si>
    <r>
      <rPr>
        <sz val="10"/>
        <color theme="1"/>
        <rFont val="Calibri"/>
        <family val="2"/>
        <scheme val="minor"/>
      </rPr>
      <t>Es ist gegen Ausfall oder Missbrauch geschützt.</t>
    </r>
  </si>
  <si>
    <r>
      <rPr>
        <sz val="10"/>
        <color theme="1"/>
        <rFont val="Calibri"/>
        <family val="2"/>
        <scheme val="minor"/>
      </rPr>
      <t>Es hat geringe Wartungsanforderungen.</t>
    </r>
  </si>
  <si>
    <r>
      <rPr>
        <sz val="10"/>
        <color theme="1"/>
        <rFont val="Calibri"/>
        <family val="2"/>
        <scheme val="minor"/>
      </rPr>
      <t>Mit welcher der folgenden Optionen können Bandbreite eingespart und Latenzzeiten in einem Netzwerk verringert werden?</t>
    </r>
  </si>
  <si>
    <r>
      <rPr>
        <sz val="10"/>
        <color theme="1"/>
        <rFont val="Calibri"/>
        <family val="2"/>
        <scheme val="minor"/>
      </rPr>
      <t>Stoppen automatisierter Hacking-Versuche und Verbesserung der Passwortsicherheit</t>
    </r>
  </si>
  <si>
    <r>
      <rPr>
        <sz val="10"/>
        <color theme="1"/>
        <rFont val="Calibri"/>
        <family val="2"/>
        <scheme val="minor"/>
      </rPr>
      <t>Erstellung lokaler Backups aller Cloud-Daten, um eine Ersatzkopie zu haben</t>
    </r>
  </si>
  <si>
    <r>
      <rPr>
        <sz val="10"/>
        <color theme="1"/>
        <rFont val="Calibri"/>
        <family val="2"/>
        <scheme val="minor"/>
      </rPr>
      <t>Bei welchem Algorithmus des überwachten maschinellen Lernens werden mehrere Entscheidungsbäume randomisiert konstruiert und anschließend kombiniert, um ein robusteres und besseres Vorhersagemodell zu erhalten?</t>
    </r>
  </si>
  <si>
    <r>
      <rPr>
        <sz val="10"/>
        <color theme="1"/>
        <rFont val="Calibri"/>
        <family val="2"/>
        <scheme val="minor"/>
      </rPr>
      <t>In welchem Fall werden unüberwachte Algorithmen des maschinellen Lernens verwendet, um die zugrunde liegenden Muster zu entdecken?</t>
    </r>
  </si>
  <si>
    <r>
      <rPr>
        <sz val="10"/>
        <color theme="1"/>
        <rFont val="Calibri"/>
        <family val="2"/>
        <scheme val="minor"/>
      </rPr>
      <t xml:space="preserve">Welches ist ein Programmiermodell, das zur Verarbeitung von Big Data durch Filtern, Sortieren und Zusammenfassen von Daten in zwei verschiedenen Phasen verwendet wird? </t>
    </r>
  </si>
  <si>
    <r>
      <rPr>
        <sz val="10"/>
        <color theme="1"/>
        <rFont val="Calibri"/>
        <family val="2"/>
        <scheme val="minor"/>
      </rPr>
      <t>Welches Ziel hat der Algorithmus von Support Vector Machines?</t>
    </r>
  </si>
  <si>
    <r>
      <rPr>
        <sz val="10"/>
        <color theme="1"/>
        <rFont val="Calibri"/>
        <family val="2"/>
        <scheme val="minor"/>
      </rPr>
      <t>Welche Aussage über überwachtes maschinelles Lernen ist zutreffend?</t>
    </r>
  </si>
  <si>
    <r>
      <rPr>
        <sz val="10"/>
        <color theme="1"/>
        <rFont val="Calibri"/>
        <family val="2"/>
        <scheme val="minor"/>
      </rPr>
      <t>Es erfordert wenig Wissen über die Objektklassen.</t>
    </r>
  </si>
  <si>
    <r>
      <rPr>
        <sz val="10"/>
        <color theme="1"/>
        <rFont val="Calibri"/>
        <family val="2"/>
        <scheme val="minor"/>
      </rPr>
      <t>Es ist für die Bewältigung komplexer Aufgaben geeignet.</t>
    </r>
  </si>
  <si>
    <r>
      <rPr>
        <sz val="10"/>
        <color theme="1"/>
        <rFont val="Calibri"/>
        <family val="2"/>
        <scheme val="minor"/>
      </rPr>
      <t>Welcher Algorithmus des überwachten Lernens wird zur Vorhersage kontinuierlicher Werte wie Wetter, Temperatur und Preis verwendet?</t>
    </r>
  </si>
  <si>
    <r>
      <rPr>
        <sz val="10"/>
        <color theme="1"/>
        <rFont val="Calibri"/>
        <family val="2"/>
        <scheme val="minor"/>
      </rPr>
      <t>Warum werden Assoziationsmethoden im Vergleich zu anderen Lernmethoden nicht häufig verwendet, um Sicherheitsprobleme in IoT-Umgebungen zu erkennen?</t>
    </r>
  </si>
  <si>
    <r>
      <rPr>
        <sz val="10"/>
        <rFont val="Calibri"/>
        <family val="2"/>
        <scheme val="minor"/>
      </rPr>
      <t>a) Erläutern Sie den Zweck der Datenanalyse in der Anwendungsschicht.
b) Erläutern Sie, warum bei einigen IoT-Anwendungen eine Netzwerkanalyse erforderlich ist. Geben Sie ein Beispiel dafür, wie die Tiefe der Netzwerkanalyse in verschiedenen IoT-Einsatzfällen bestimmt werden kann.</t>
    </r>
  </si>
  <si>
    <r>
      <rPr>
        <sz val="10"/>
        <color theme="1"/>
        <rFont val="Calibri"/>
        <family val="2"/>
        <scheme val="minor"/>
      </rPr>
      <t>Nennen Sie drei Haupteinsatzfälle von nicht-industriellem IoT und beschreiben Sie sie.</t>
    </r>
  </si>
  <si>
    <r>
      <rPr>
        <sz val="10"/>
        <color theme="1"/>
        <rFont val="Calibri"/>
        <family val="2"/>
        <scheme val="minor"/>
      </rPr>
      <t xml:space="preserve">Erklären Sie, wie Cyber-Angreifende die IoT-Geräte in der Hardwareschicht einer IoT-Lösung kompromittieren können. </t>
    </r>
  </si>
  <si>
    <r>
      <rPr>
        <sz val="10"/>
        <color theme="1"/>
        <rFont val="Calibri"/>
        <family val="2"/>
        <scheme val="minor"/>
      </rPr>
      <t>Nennen Sie die vier Schichten des grundlegenden IoT-Technologiestacks. Erläutern Sie die Aufgabe jeder Schicht.</t>
    </r>
  </si>
  <si>
    <r>
      <rPr>
        <sz val="10"/>
        <color theme="1"/>
        <rFont val="Calibri"/>
        <family val="2"/>
        <scheme val="minor"/>
      </rPr>
      <t>a) Beschreiben Sie die Unterschiede zwischen kabelgebundenen und kabellosen IoT-Technologien. 
b) Nennen Sie die beiden Hauptkategorien von LPWAN-Technologien. Erläutern Sie die Unterschiede zwischen den beiden.</t>
    </r>
  </si>
  <si>
    <r>
      <rPr>
        <sz val="10"/>
        <color theme="1"/>
        <rFont val="Calibri"/>
        <family val="2"/>
        <scheme val="minor"/>
      </rPr>
      <t xml:space="preserve">Erklären Sie für jeden der folgenden Cyberangriffe, wie er abgewehrt werden kann.
Böswilliger Insider
Denial of Service
Verkehrsanalyse-Angriff 
Schlafentzugs-Angriff
</t>
    </r>
  </si>
  <si>
    <r>
      <rPr>
        <sz val="10"/>
        <color theme="1"/>
        <rFont val="Calibri"/>
        <family val="2"/>
        <scheme val="minor"/>
      </rPr>
      <t xml:space="preserve">Nennen Sie sechs gängige IoT-Sicherheitsschwachstellen, die von OWASP identifiziert wurden. </t>
    </r>
  </si>
  <si>
    <r>
      <rPr>
        <sz val="10"/>
        <color theme="1"/>
        <rFont val="Calibri"/>
        <family val="2"/>
        <scheme val="minor"/>
      </rPr>
      <t xml:space="preserve">* Botnetze: Da intelligente IoT-Objekte in der Regel nicht über die gleichen fortschrittlichen eingebauten Sicherheitsmechanismen verfügen wie Computer, die an ein herkömmliches IT-Netz angeschlossen sind, sind sie anfälliger für Malware. Angreifende bilden Botnetze, indem sie mehrere IoT-Geräte mit Malware infizieren. Diese Armee infizierter Geräte kann dann die anderen Systeme innerhalb des Netzwerks angreifen und sie mit Datenverkehr oder Spam-Daten überfluten. </t>
    </r>
    <r>
      <rPr>
        <b/>
        <sz val="10"/>
        <color theme="1"/>
        <rFont val="Calibri"/>
        <family val="2"/>
        <scheme val="minor"/>
      </rPr>
      <t>(2,5 Punkte)</t>
    </r>
    <r>
      <rPr>
        <sz val="10"/>
        <color theme="1"/>
        <rFont val="Calibri"/>
        <family val="2"/>
        <scheme val="minor"/>
      </rPr>
      <t xml:space="preserve">      
* Konvergenz: Die traditionellen IT-Netzwerke, die IoT-Geräte und die Betriebstechnologie sind heutzutage alle mit dem Internet verbunden, was alle drei Systeme anfälliger für IoT-Cyberangriffe macht. </t>
    </r>
    <r>
      <rPr>
        <b/>
        <sz val="10"/>
        <color theme="1"/>
        <rFont val="Calibri"/>
        <family val="2"/>
        <scheme val="minor"/>
      </rPr>
      <t>(2,5 Punkte)</t>
    </r>
    <r>
      <rPr>
        <sz val="10"/>
        <color theme="1"/>
        <rFont val="Calibri"/>
        <family val="2"/>
        <scheme val="minor"/>
      </rPr>
      <t xml:space="preserve">
* Unsichtbarkeit: Jede Sicherheitsbedrohung für die IoT-Geräte kann durch die Sichtbarkeit der Geräte und die Überwachung des Datenverkehrs, der durch sie fließt, identifiziert werden. IoT-Sicherheitsteams werden nicht in der Lage sein, unsichtbare IoT-Geräte zu schützen. </t>
    </r>
    <r>
      <rPr>
        <b/>
        <sz val="10"/>
        <color theme="1"/>
        <rFont val="Calibri"/>
        <family val="2"/>
        <scheme val="minor"/>
      </rPr>
      <t>(2,5 Punkte)</t>
    </r>
    <r>
      <rPr>
        <sz val="10"/>
        <color theme="1"/>
        <rFont val="Calibri"/>
        <family val="2"/>
        <scheme val="minor"/>
      </rPr>
      <t xml:space="preserve">   
* Nichtverschlüsselte Daten: Die meisten preiswerten IoT-Geräte verfügen nicht über eingebaute Ressourcen für eine starke Datenverschlüsselung bei der Übertragung sensibler Daten in die Cloud. Somit wird die Übertragung anfällig für Abhören, Spionage und Hijacking. </t>
    </r>
    <r>
      <rPr>
        <b/>
        <sz val="10"/>
        <color theme="1"/>
        <rFont val="Calibri"/>
        <family val="2"/>
        <scheme val="minor"/>
      </rPr>
      <t>(2,5 Punkte)</t>
    </r>
  </si>
  <si>
    <r>
      <rPr>
        <sz val="10"/>
        <color theme="1"/>
        <rFont val="Calibri"/>
        <family val="2"/>
        <scheme val="minor"/>
      </rPr>
      <t xml:space="preserve">Erklären Sie, warum die folgenden Punkte IoT-Sicherheitsrisiken darstellen: Botnetze, Konvergenz, Unsichtbarkeit und unverschlüsselte Daten.
</t>
    </r>
  </si>
  <si>
    <r>
      <rPr>
        <sz val="10"/>
        <color theme="1"/>
        <rFont val="Calibri"/>
        <family val="2"/>
        <scheme val="minor"/>
      </rPr>
      <t xml:space="preserve">Erläutern Sie, welche Maßnahmen ergriffen werden sollten, um jede der folgenden IoT-Schwachstellen zu beheben.
1. Unsichere Netzwerkdienste
2. Unsichere Ökosystem-Schnittstellen
3. Fehlen eines sicheren Update-Mechanismus
4. Unsichere Datenübertragung und -speicherung  </t>
    </r>
  </si>
  <si>
    <r>
      <rPr>
        <sz val="10"/>
        <color theme="1"/>
        <rFont val="Calibri"/>
        <family val="2"/>
        <scheme val="minor"/>
      </rPr>
      <t xml:space="preserve">Absichtliche Bedrohungen sind Techniken und Aktivitäten, die von böswilligen Benutzenden und Angreifenden durchgeführt werden, um ein Sicherheits- oder IoT-System zu gefährden. </t>
    </r>
    <r>
      <rPr>
        <b/>
        <sz val="10"/>
        <color theme="1"/>
        <rFont val="Calibri"/>
        <family val="2"/>
        <scheme val="minor"/>
      </rPr>
      <t>(3 Punkte)</t>
    </r>
    <r>
      <rPr>
        <sz val="10"/>
        <color theme="1"/>
        <rFont val="Calibri"/>
        <family val="2"/>
        <scheme val="minor"/>
      </rPr>
      <t xml:space="preserve"> Unbeabsichtigte Bedrohungen sind in der Regel auf menschliches Versagen zurückzuführen, z. B. wenn jemand sensible Daten ungeschützt lässt oder vergisst, die Firewall-Software zu aktualisieren. </t>
    </r>
    <r>
      <rPr>
        <b/>
        <sz val="10"/>
        <color theme="1"/>
        <rFont val="Calibri"/>
        <family val="2"/>
        <scheme val="minor"/>
      </rPr>
      <t>(3 Punkte)</t>
    </r>
  </si>
  <si>
    <r>
      <rPr>
        <sz val="10"/>
        <color theme="1"/>
        <rFont val="Calibri"/>
        <family val="2"/>
        <scheme val="minor"/>
      </rPr>
      <t xml:space="preserve">* Knotenmanipulation: Angreifende können den kompromittierten Knoten physisch verändern und sensible Daten wie Verschlüsselungscodes erlangen.  
* Social Engineering: Bei Social-Engineering-Angriffen handelt es sich um psychologische Angriffe auf Menschen, die Geräte benutzen, und nicht auf die Geräte selbst. Angreifende kommunizieren mit dem Opfer, um die Preisgabe sensibler Informationen (z. B. einer Kreditkartennummer) zu veranlassen oder um zu erreichen, dass die Person eine kritische Aktion durchführt.   
* Physische Beschädigung: Angreifende können die IoT-Geräte oder andere Komponenten des IoT-Systems physisch beschädigen, um einen Denial-of-Service zu verursachen.  
* Jamming: Das Ziel von Jamming-Angriffen in drahtlosen Sensornetzwerken (WSNs) besteht darin, die drahtlose Kommunikation zwischen den Knoten des Netzwerks zu stören.  
*Einschleusung bösartiger Knoten: Ein bösartiger Knoten wird zwischen zwei weiteren Knoten platziert, um die Daten zu verändern, welche die Knoten passieren.   
* Schlafentzugs-Angriff: Das Ziel dieses Angriffs ist es, den Stromverbrauch der IoT-Knoten so zu erhöhen, dass sie abgeschaltet werden müssen. </t>
    </r>
    <r>
      <rPr>
        <b/>
        <sz val="10"/>
        <color theme="1"/>
        <rFont val="Calibri"/>
        <family val="2"/>
        <scheme val="minor"/>
      </rPr>
      <t>(1 Punkt pro Bezeichnung, 1,5 Punkte pro Erklärung, max. 4 Bezeichnungen)</t>
    </r>
    <r>
      <rPr>
        <sz val="10"/>
        <color theme="1"/>
        <rFont val="Calibri"/>
        <family val="2"/>
        <scheme val="minor"/>
      </rPr>
      <t xml:space="preserve"> </t>
    </r>
  </si>
  <si>
    <r>
      <rPr>
        <sz val="10"/>
        <color theme="1"/>
        <rFont val="Calibri"/>
        <family val="2"/>
        <scheme val="minor"/>
      </rPr>
      <t>Die Anzahl der offenen Ports sollte so gering wie möglich gehalten werden, um die Angriffsmöglichkeiten zu verringern. Auf welche IoT-Schwachstelle bezieht sich diese Aussage?</t>
    </r>
  </si>
  <si>
    <r>
      <rPr>
        <sz val="10"/>
        <color theme="1"/>
        <rFont val="Calibri"/>
        <family val="2"/>
        <scheme val="minor"/>
      </rPr>
      <t>Was ist eine Zusammenstellung von Tools und Technologien, die zum Schutz sensibler Daten wie Kreditkarten- und Gesundheitsdaten vor unbefugtem Zugriff eingesetzt werden?</t>
    </r>
  </si>
  <si>
    <r>
      <rPr>
        <sz val="10"/>
        <color theme="1"/>
        <rFont val="Calibri"/>
        <family val="2"/>
        <scheme val="minor"/>
      </rPr>
      <t xml:space="preserve">* Vertraulichkeit: Böswillig Agierende können sich Zugang zu den Daten im eigentlichen IoT-Gerät verschaffen und diese einsehen oder ändern oder die Gerätefirmware stehlen/klonen. Um sensible IoT-Daten vertraulich zu halten, sollten auf den IoT-Geräten fortschrittliche Datenschutzmechanismen implementiert werden. 
* Datenintegrität: Wenn böswillig Agierende nicht autorisierte Daten einführen oder die IoT-Daten verändern, um die Kontrolle über die Geräte zu übernehmen, wird die Datenintegrität verletzt. So könnten Hacker:innen beispielsweise die IoT-Daten eines intelligenten Schlosses ändern, um es jederzeit aufschließen zu können.       
* Diebstahl von Dienstleistungen: Böswillig Agierende können Schwachstellen wie Authentifizierungsschwächen oder -fehler nutzen, um unbefugten Geräten den Zugriff auf IoT-Daten oder -Dienste zu ermöglichen. Dadurch ist es z. B. möglich, dass ohne Autorisation ein Upgrade freigeschaltet wird. 
* Verfügbarkeit: Eine Bedrohung der Verfügbarkeit kann auftreten, wenn Angreifende den Betrieb eines IoT-Systems oder -Geräts unterbrechen. Die Angreifenden können möglicherweise die Geschwindigkeit oder Kapazität des IoT-Geräts herunterfahren oder verringern, indem sie das Netzwerk mit feindlichem Datenverkehr überfluten. Bei dieser Art von Angriff, die als Denial-of-Service (DoS) bezeichnet wird, werden IoT-Geräte manipuliert und angewiesen, das Zielnetzwerk zu überlasten. </t>
    </r>
    <r>
      <rPr>
        <b/>
        <sz val="10"/>
        <color theme="1"/>
        <rFont val="Calibri"/>
        <family val="2"/>
        <scheme val="minor"/>
      </rPr>
      <t>(jeweils 2 Punkte)</t>
    </r>
  </si>
  <si>
    <r>
      <rPr>
        <sz val="10"/>
        <color theme="1"/>
        <rFont val="Calibri"/>
        <family val="2"/>
        <scheme val="minor"/>
      </rPr>
      <t>Listen Sie 5 Richtlinien zum physischen Schutz von IoT-Geräten vor Sicherheitsbedrohungen auf.</t>
    </r>
  </si>
  <si>
    <r>
      <rPr>
        <sz val="10"/>
        <color theme="1"/>
        <rFont val="Calibri"/>
        <family val="2"/>
        <scheme val="minor"/>
      </rPr>
      <t>Erläutern Sie die folgenden Cloud-basierten Sicherheitsdienste.
Data Loss Prevention
Intrusionserkennung
Websicherheit</t>
    </r>
  </si>
  <si>
    <r>
      <rPr>
        <sz val="10"/>
        <color theme="1"/>
        <rFont val="Calibri"/>
        <family val="2"/>
        <scheme val="minor"/>
      </rPr>
      <t>a) Definieren Sie den Algorithmus der Hauptkomponentenanalyse (PCA) und erklären Sie, wie er funktioniert.
b) Nennen Sie vier Anwendungen für PCA.</t>
    </r>
  </si>
  <si>
    <r>
      <rPr>
        <sz val="10"/>
        <color theme="1"/>
        <rFont val="Calibri"/>
        <family val="2"/>
        <scheme val="minor"/>
      </rPr>
      <t>Erläutern Sie die folgenden Schwachstellen und wie sie durch SAST bekämpft werden können:
Cross-Site-Scripting
SQL-Injektion
Pufferüberläufe
Eingabeüberprüfung (Input Validation)</t>
    </r>
  </si>
  <si>
    <r>
      <rPr>
        <sz val="10"/>
        <color theme="1"/>
        <rFont val="Calibri"/>
        <family val="2"/>
        <scheme val="minor"/>
      </rPr>
      <t>Nennen und erläutern Sie sechs Gründe, warum die für PCs und Smartphones verwendeten Sicherheitstechniken und -mechanismen nicht unbedingt auf IoT-Geräte angewendet werden können.</t>
    </r>
  </si>
  <si>
    <r>
      <rPr>
        <sz val="10"/>
        <color theme="1"/>
        <rFont val="Calibri"/>
        <family val="2"/>
        <scheme val="minor"/>
      </rPr>
      <t xml:space="preserve">•	Bei Anwendungen wie Überwachungskameras, bei denen nicht alle Rohdaten in der Cloud gespeichert oder analysiert werden müssen. 
•	Wenn eine große Anzahl verschiedener Dienste an verschiedenen Orten in einem großen geografischen Gebiet erbracht werden soll.
•	Wenn die Daten der IoT-Geräte rigorosen Berechnungen und Verarbeitungen unterworfen werden. </t>
    </r>
    <r>
      <rPr>
        <b/>
        <sz val="10"/>
        <color theme="1"/>
        <rFont val="Calibri"/>
        <family val="2"/>
        <scheme val="minor"/>
      </rPr>
      <t>(jeweils 2 Punkte, max. 3 Positionen)</t>
    </r>
  </si>
  <si>
    <r>
      <rPr>
        <sz val="10"/>
        <color theme="1"/>
        <rFont val="Calibri"/>
        <family val="2"/>
        <scheme val="minor"/>
      </rPr>
      <t>Es gibt weniger Netzwerkverkehr.</t>
    </r>
  </si>
  <si>
    <r>
      <rPr>
        <sz val="10"/>
        <color theme="1"/>
        <rFont val="Calibri"/>
        <family val="2"/>
        <scheme val="minor"/>
      </rPr>
      <t>Nichtlineare Regression</t>
    </r>
  </si>
  <si>
    <r>
      <rPr>
        <sz val="10"/>
        <color theme="1"/>
        <rFont val="Calibri"/>
        <family val="2"/>
        <scheme val="minor"/>
      </rPr>
      <t>b) Erläutern Sie den K-Means-Clustering-Algorithmus.
b) Nennen Sie drei Einsatzfälle von K-Means Clustering.</t>
    </r>
  </si>
  <si>
    <r>
      <rPr>
        <sz val="10"/>
        <color theme="1"/>
        <rFont val="Calibri"/>
        <family val="2"/>
        <scheme val="minor"/>
      </rPr>
      <t xml:space="preserve">Die Algorithmen des unüberwachten Lernens lassen sich in die folgenden Typen einteilen:
* Clustering </t>
    </r>
    <r>
      <rPr>
        <b/>
        <sz val="10"/>
        <color theme="1"/>
        <rFont val="Calibri"/>
        <family val="2"/>
        <scheme val="minor"/>
      </rPr>
      <t>(1,5 Punkte)</t>
    </r>
    <r>
      <rPr>
        <sz val="10"/>
        <color theme="1"/>
        <rFont val="Calibri"/>
        <family val="2"/>
        <scheme val="minor"/>
      </rPr>
      <t xml:space="preserve">
Bei dieser Methode der Gruppierung werden die Gemeinsamkeiten zwischen den Datenobjekten analysiert, und die Objekte mit den meisten Ähnlichkeiten werden in bestimmten Clustern gruppiert. </t>
    </r>
    <r>
      <rPr>
        <b/>
        <sz val="10"/>
        <color theme="1"/>
        <rFont val="Calibri"/>
        <family val="2"/>
        <scheme val="minor"/>
      </rPr>
      <t>(2,5 Punkte)</t>
    </r>
    <r>
      <rPr>
        <sz val="10"/>
        <color theme="1"/>
        <rFont val="Calibri"/>
        <family val="2"/>
        <scheme val="minor"/>
      </rPr>
      <t xml:space="preserve">
* Assoziation </t>
    </r>
    <r>
      <rPr>
        <b/>
        <sz val="10"/>
        <color theme="1"/>
        <rFont val="Calibri"/>
        <family val="2"/>
        <scheme val="minor"/>
      </rPr>
      <t>(1,5 Punkte)</t>
    </r>
    <r>
      <rPr>
        <sz val="10"/>
        <color theme="1"/>
        <rFont val="Calibri"/>
        <family val="2"/>
        <scheme val="minor"/>
      </rPr>
      <t xml:space="preserve">
Diese Methode wird verwendet, um Beziehungen zwischen Variablen und Elementen zu entdecken, die in großen Datenbanken zusammen auftreten. Ein typisches Beispiel für die Assoziationsmethode ist die Warenkorbanalyse, bei der ein Algorithmus feststellen kann, dass Personen, die Artikel X (z. B. einen Laptop) kaufen, häufig auch Artikel Y (z. B. ein Festplattenlaufwerk) erwerben. </t>
    </r>
    <r>
      <rPr>
        <b/>
        <sz val="10"/>
        <color theme="1"/>
        <rFont val="Calibri"/>
        <family val="2"/>
        <scheme val="minor"/>
      </rPr>
      <t>(2,5 Punkte)</t>
    </r>
    <r>
      <rPr>
        <sz val="10"/>
        <color theme="1"/>
        <rFont val="Calibri"/>
        <family val="2"/>
        <scheme val="minor"/>
      </rPr>
      <t xml:space="preserve"> </t>
    </r>
  </si>
  <si>
    <r>
      <rPr>
        <sz val="10"/>
        <color theme="1"/>
        <rFont val="Calibri"/>
        <family val="2"/>
        <scheme val="minor"/>
      </rPr>
      <t xml:space="preserve">a) Der K-Means-Clustering-Algorithmus unterteilt einen unbeschrifteten Datensatz in K verschiedene Cluster (K ist vordefiniert), zu denen jeweils Datensätze mit ähnlichen Merkmalen gehören. Die Klassifizierung gewährleistet, dass die Summe der Abstände zwischen den Datenpunkten und ihren Clustern minimiert wird. </t>
    </r>
    <r>
      <rPr>
        <b/>
        <sz val="10"/>
        <color theme="1"/>
        <rFont val="Calibri"/>
        <family val="2"/>
        <scheme val="minor"/>
      </rPr>
      <t>(2 Punkte)</t>
    </r>
    <r>
      <rPr>
        <sz val="10"/>
        <color theme="1"/>
        <rFont val="Calibri"/>
        <family val="2"/>
        <scheme val="minor"/>
      </rPr>
      <t xml:space="preserve"> 
b) K-Means Clustering wird für die Sicherung drahtloser Sensornetzwerke (WSNs) durch die Erkennung von Intrusionen verwendet. </t>
    </r>
    <r>
      <rPr>
        <b/>
        <sz val="10"/>
        <color theme="1"/>
        <rFont val="Calibri"/>
        <family val="2"/>
        <scheme val="minor"/>
      </rPr>
      <t>(2 Punkte)</t>
    </r>
    <r>
      <rPr>
        <sz val="10"/>
        <color theme="1"/>
        <rFont val="Calibri"/>
        <family val="2"/>
        <scheme val="minor"/>
      </rPr>
      <t xml:space="preserve"> Es kann auch eingesetzt werden, um durch Clustering der Kanalvektoren Sybil-Angreifende von normalen Sensoren zu unterscheiden. </t>
    </r>
    <r>
      <rPr>
        <b/>
        <sz val="10"/>
        <color theme="1"/>
        <rFont val="Calibri"/>
        <family val="2"/>
        <scheme val="minor"/>
      </rPr>
      <t>(2 Punkte)</t>
    </r>
    <r>
      <rPr>
        <sz val="10"/>
        <color theme="1"/>
        <rFont val="Calibri"/>
        <family val="2"/>
        <scheme val="minor"/>
      </rPr>
      <t xml:space="preserve"> Darüber hinaus kann die Verwendung von Clustering zur Entwicklung von Algorithmen zur Datenanonymisierung die Sicherheit des Datenaustauschs in IoT-Systemen erheblich verbessern. </t>
    </r>
    <r>
      <rPr>
        <b/>
        <sz val="10"/>
        <color theme="1"/>
        <rFont val="Calibri"/>
        <family val="2"/>
        <scheme val="minor"/>
      </rPr>
      <t>(2 Punkte)</t>
    </r>
  </si>
  <si>
    <r>
      <rPr>
        <sz val="10"/>
        <color theme="1"/>
        <rFont val="Calibri"/>
        <family val="2"/>
        <scheme val="minor"/>
      </rPr>
      <t xml:space="preserve">PCA ist ein vorhersagendes Modellierungswerkzeug und eine Technik zur Merkmalsextraktion, welche die wichtigsten Variablen in einem Datensatz erfasst und die unwichtigen weglässt. </t>
    </r>
    <r>
      <rPr>
        <b/>
        <sz val="10"/>
        <color theme="1"/>
        <rFont val="Calibri"/>
        <family val="2"/>
        <scheme val="minor"/>
      </rPr>
      <t>(3 Punkte)</t>
    </r>
    <r>
      <rPr>
        <sz val="10"/>
        <color theme="1"/>
        <rFont val="Calibri"/>
        <family val="2"/>
        <scheme val="minor"/>
      </rPr>
      <t xml:space="preserve"> PCA transformiert die korrelierten Merkmalsbeobachtungen orthogonal in einen Satz linear unkorrelierter Merkmale, die sogenannten Hauptkomponenten. </t>
    </r>
    <r>
      <rPr>
        <b/>
        <sz val="10"/>
        <color theme="1"/>
        <rFont val="Calibri"/>
        <family val="2"/>
        <scheme val="minor"/>
      </rPr>
      <t>(3 Punkte)</t>
    </r>
    <r>
      <rPr>
        <sz val="10"/>
        <color theme="1"/>
        <rFont val="Calibri"/>
        <family val="2"/>
        <scheme val="minor"/>
      </rPr>
      <t xml:space="preserve"> 
b) Filmempfehlungssystem </t>
    </r>
    <r>
      <rPr>
        <b/>
        <sz val="10"/>
        <color theme="1"/>
        <rFont val="Calibri"/>
        <family val="2"/>
        <scheme val="minor"/>
      </rPr>
      <t>(1 Punkt)</t>
    </r>
    <r>
      <rPr>
        <sz val="10"/>
        <color theme="1"/>
        <rFont val="Calibri"/>
        <family val="2"/>
        <scheme val="minor"/>
      </rPr>
      <t xml:space="preserve">, Bildverarbeitung </t>
    </r>
    <r>
      <rPr>
        <b/>
        <sz val="10"/>
        <color theme="1"/>
        <rFont val="Calibri"/>
        <family val="2"/>
        <scheme val="minor"/>
      </rPr>
      <t>(1 Punkt)</t>
    </r>
    <r>
      <rPr>
        <sz val="10"/>
        <color theme="1"/>
        <rFont val="Calibri"/>
        <family val="2"/>
        <scheme val="minor"/>
      </rPr>
      <t xml:space="preserve"> und Optimierung der Leistungsverteilung in Kommunikationskanälen </t>
    </r>
    <r>
      <rPr>
        <b/>
        <sz val="10"/>
        <color theme="1"/>
        <rFont val="Calibri"/>
        <family val="2"/>
        <scheme val="minor"/>
      </rPr>
      <t>(1 Punkt)</t>
    </r>
    <r>
      <rPr>
        <sz val="10"/>
        <color theme="1"/>
        <rFont val="Calibri"/>
        <family val="2"/>
        <scheme val="minor"/>
      </rPr>
      <t xml:space="preserve"> sind einige der Anwendungsgebiete von PCA. PCA wird auch für die Merkmalsauswahl verwendet, um ein Eindringen in IoT-Systeme in Echtzeit zu erkennen. </t>
    </r>
    <r>
      <rPr>
        <b/>
        <sz val="10"/>
        <color theme="1"/>
        <rFont val="Calibri"/>
        <family val="2"/>
        <scheme val="minor"/>
      </rPr>
      <t>(1 Punkt)</t>
    </r>
    <r>
      <rPr>
        <sz val="10"/>
        <color theme="1"/>
        <rFont val="Calibri"/>
        <family val="2"/>
        <scheme val="minor"/>
      </rPr>
      <t xml:space="preserve">  </t>
    </r>
  </si>
  <si>
    <r>
      <rPr>
        <sz val="10"/>
        <color theme="1"/>
        <rFont val="Calibri"/>
        <family val="2"/>
        <scheme val="minor"/>
      </rPr>
      <t xml:space="preserve">a) Beim überwachten maschinellen Lernen werden beschriftete Trainingsdaten (markierte Daten mit bekannter Ausgabe) als „Überwacher“ verwendet, um Maschinen so zu trainieren, dass sie die Ausgaben eines Systems für neue Daten korrekt vorhersagen können. Das Konzept des überwachten Lernens kann mit dem Lernprozess in einem Klassenzimmer verglichen werden: Schüler:innen (Maschinen) werden von einer Lehrperson (beschriftete Daten) unterrichtet (trainiert) und erhalten die richtigen Antworten (Output), so dass sie anschließend in der Lage sind, die Prüfungsfragen zu beantworten (den Output für neue Daten vorherzusagen). </t>
    </r>
    <r>
      <rPr>
        <b/>
        <sz val="10"/>
        <color theme="1"/>
        <rFont val="Calibri"/>
        <family val="2"/>
        <scheme val="minor"/>
      </rPr>
      <t>(3 Punkte)</t>
    </r>
    <r>
      <rPr>
        <sz val="10"/>
        <color theme="1"/>
        <rFont val="Calibri"/>
        <family val="2"/>
        <scheme val="minor"/>
      </rPr>
      <t xml:space="preserve">
b) Der Hauptzweck des überwachten maschinellen Lernens besteht darin, eine Zuordnungsfunktion zu finden, welche die Beziehung zwischen der Eingabevariablen (X) und der Ausgabevariablen (Y) angeben kann. Überwachtes Lernen wird häufig eingesetzt, um Betrug zu erkennen, Spam auszufiltern und Bilder zu klassifizieren.  </t>
    </r>
    <r>
      <rPr>
        <b/>
        <sz val="10"/>
        <color theme="1"/>
        <rFont val="Calibri"/>
        <family val="2"/>
        <scheme val="minor"/>
      </rPr>
      <t>(3 Punkte)</t>
    </r>
  </si>
  <si>
    <r>
      <rPr>
        <sz val="10"/>
        <color theme="1"/>
        <rFont val="Calibri"/>
        <family val="2"/>
        <scheme val="minor"/>
      </rPr>
      <t xml:space="preserve">a) Sowohl Regressions- als auch Klassifizierungsalgorithmen werden mit beschrifteten Datensätzen trainiert, um Vorhersagen treffen zu können. Der Hauptunterschied zwischen ihnen besteht darin, dass Regressionsalgorithmen zur Vorhersage kontinuierlicher Werte wie Wetter, Temperatur, Preis usw. verwendet werden, während Klassifizierungsalgorithmen zum Klassifizieren und Vorhersagen diskreter Werte wie wahr oder falsch, männlich oder weiblich, etc. dienen.  </t>
    </r>
    <r>
      <rPr>
        <b/>
        <sz val="10"/>
        <color theme="1"/>
        <rFont val="Calibri"/>
        <family val="2"/>
        <scheme val="minor"/>
      </rPr>
      <t>(3 Punkte)</t>
    </r>
    <r>
      <rPr>
        <sz val="10"/>
        <color theme="1"/>
        <rFont val="Calibri"/>
        <family val="2"/>
        <scheme val="minor"/>
      </rPr>
      <t xml:space="preserve">
b) Bayessche Lineare Regression
Bei der normalen linearen Regression werden die exakten Werte für die Gewichte und Abweichungen so gewählt, dass die mittlere quadratische Fehlerfunktion minimiert wird. Bei der Bayesschen linearen Regression werden anstelle von exakten Werten für die Gewichte und Verzerrungen ihre Wahrscheinlichkeiten im Modell verwendet, so dass die Unsicherheit der Parameter berücksichtigt wird. </t>
    </r>
    <r>
      <rPr>
        <b/>
        <sz val="10"/>
        <color theme="1"/>
        <rFont val="Calibri"/>
        <family val="2"/>
        <scheme val="minor"/>
      </rPr>
      <t>(3 Punkte)</t>
    </r>
    <r>
      <rPr>
        <sz val="10"/>
        <color theme="1"/>
        <rFont val="Calibri"/>
        <family val="2"/>
        <scheme val="minor"/>
      </rPr>
      <t xml:space="preserve">  </t>
    </r>
  </si>
  <si>
    <r>
      <rPr>
        <sz val="10"/>
        <color theme="1"/>
        <rFont val="Calibri"/>
        <family val="2"/>
        <scheme val="minor"/>
      </rPr>
      <t>Nennen Sie zwei Vorteile und zwei Nachteile des überwachten maschinellen Lernens.</t>
    </r>
  </si>
  <si>
    <r>
      <rPr>
        <sz val="10"/>
        <color theme="1"/>
        <rFont val="Calibri"/>
        <family val="2"/>
        <scheme val="minor"/>
      </rPr>
      <t>Nennen und erläutern Sie die fünf kritischsten Sicherheitsbedrohungen, die sich negativ auf Cloud-basierte Dienste für IoT-Anwendungen auswirken.</t>
    </r>
  </si>
  <si>
    <r>
      <rPr>
        <sz val="10"/>
        <color theme="1"/>
        <rFont val="Calibri"/>
        <family val="2"/>
        <scheme val="minor"/>
      </rPr>
      <t>a) Erläutern Sie das Konzept von Fog Computing.
b) Beschreiben Sie die Vorteile von Fog Computing.</t>
    </r>
  </si>
  <si>
    <r>
      <rPr>
        <sz val="10"/>
        <color theme="1"/>
        <rFont val="Calibri"/>
        <family val="2"/>
        <scheme val="minor"/>
      </rPr>
      <t>a) Beschreiben Sie den gängigen Cloud-basierten Sicherheitsdienst Identity and Access Management (IAM).
b) Erklären Sie den Unterschied zwischen identitätsbasiertem und ressourcenbasiertem Identity and Access Management (IAM).</t>
    </r>
  </si>
  <si>
    <r>
      <rPr>
        <sz val="10"/>
        <color theme="1"/>
        <rFont val="Calibri"/>
        <family val="2"/>
        <scheme val="minor"/>
      </rPr>
      <t>Nennen Sie drei Szenarien und Situationen, in denen Fog Computing nützlich sein kann.</t>
    </r>
  </si>
  <si>
    <r>
      <rPr>
        <sz val="10"/>
        <color theme="1"/>
        <rFont val="Calibri"/>
        <family val="2"/>
        <scheme val="minor"/>
      </rPr>
      <t>Beschreiben Sie die vier Schritte, die für die Authentifizierung beim TLS-Handshake erforderlich sind.</t>
    </r>
  </si>
  <si>
    <r>
      <rPr>
        <sz val="10"/>
        <color theme="1"/>
        <rFont val="Calibri"/>
        <family val="2"/>
        <scheme val="minor"/>
      </rPr>
      <t>Nennen und erläutern Sie vier Lösungen für die Netzwerksicherheit, die sicherstellen, dass Daten nicht angegriffen oder von unautorisierten Benutzenden angesehen werden.</t>
    </r>
  </si>
  <si>
    <r>
      <rPr>
        <sz val="10"/>
        <color theme="1"/>
        <rFont val="Calibri"/>
        <family val="2"/>
        <scheme val="minor"/>
      </rPr>
      <t>a) Erläutern Sie, wie mit Sandboxing die Netzwerksicherheit geschützt werden kann.
b) Erläutern Sie, wie Remote Access VPN die Netzwerksicherheit gewährleistet.</t>
    </r>
  </si>
  <si>
    <r>
      <rPr>
        <sz val="10"/>
        <color theme="1"/>
        <rFont val="Calibri"/>
        <family val="2"/>
        <scheme val="minor"/>
      </rPr>
      <t xml:space="preserve">Erläutern Sie, wie das Informations- und Cybersicherheitsmanagementsystem (ICSMS) eingesetzt wird, um die Vertraulichkeit, Integrität und Verfügbarkeit der Daten eines Unternehmens oder einer Organisation vor potenziellen Sicherheitsbedrohungen zu schützen. </t>
    </r>
  </si>
  <si>
    <r>
      <rPr>
        <sz val="10"/>
        <color theme="1"/>
        <rFont val="Calibri"/>
        <family val="2"/>
        <scheme val="minor"/>
      </rPr>
      <t>Erklären Sie, wie die folgenden Sicherheitstechniken die IoT-Geräte besser schützen können.
a) vorab mitgeteilte Schlüssel
b) Authentifizierungscode für Nachrichten 
c) Schutz der Debug-Ports 
d) sichere Bootloader</t>
    </r>
  </si>
  <si>
    <r>
      <rPr>
        <sz val="10"/>
        <color theme="1"/>
        <rFont val="Calibri"/>
        <family val="2"/>
        <scheme val="minor"/>
      </rPr>
      <t>Nennen Sie für jedes der folgenden Smart-Home-Geräte zwei Sicherheitsrisiken, die mit dem Gerät verbunden sind.
Sprachaktiviertes Gerät zur Heimautomatisierung
Intelligenter Kühlschrank
Intelligentes Schloss
Intelligente Beleuchtung</t>
    </r>
  </si>
  <si>
    <r>
      <rPr>
        <sz val="10"/>
        <color theme="1"/>
        <rFont val="Calibri"/>
        <family val="2"/>
        <scheme val="minor"/>
      </rPr>
      <t>a) Erklären Sie, wann Public-Key-Authentifizierung (PKE) verwendet wird und wie sie funktioniert.
b) Erklären Sie, warum die Verwendung von PKE die manuelle Konfiguration bei der Einrichtung von IoT-Geräten minimiert.</t>
    </r>
  </si>
  <si>
    <r>
      <rPr>
        <sz val="10"/>
        <color theme="1"/>
        <rFont val="Calibri"/>
        <family val="2"/>
        <scheme val="minor"/>
      </rPr>
      <t xml:space="preserve">Nennen und definieren Sie die fünf Schritte, die von SAST-Tools zur Vermeidung von Sicherheitsproblemen durchgeführt werden. </t>
    </r>
  </si>
  <si>
    <r>
      <rPr>
        <sz val="10"/>
        <color theme="1"/>
        <rFont val="Calibri"/>
        <family val="2"/>
        <scheme val="minor"/>
      </rPr>
      <t>Nennen Sie vier Kriterien, anhand derer ein geeignetes SAST-Werkzeug ausgewählt wird.</t>
    </r>
  </si>
  <si>
    <r>
      <rPr>
        <sz val="10"/>
        <color theme="1"/>
        <rFont val="Calibri"/>
        <family val="2"/>
        <scheme val="minor"/>
      </rPr>
      <t>a) Erläutern Sie, was der sichere Softwareentwicklungs-Lebenszyklus (sicherer SDLC) in den verschiedenen Phasen leistet.
b) Erläutern Sie, warum der sichere Softwareentwicklungs-Lebenszyklus (sicherer SDLC) für Unternehmen und Betriebe wichtig ist.</t>
    </r>
  </si>
  <si>
    <r>
      <rPr>
        <sz val="10"/>
        <rFont val="Calibri"/>
        <family val="2"/>
        <scheme val="minor"/>
      </rPr>
      <t>DLBCSEEIST01_E_MC_001</t>
    </r>
  </si>
  <si>
    <r>
      <rPr>
        <sz val="10"/>
        <rFont val="Calibri"/>
        <family val="2"/>
        <scheme val="minor"/>
      </rPr>
      <t>DLBCSEEIST01_E_MC_002</t>
    </r>
  </si>
  <si>
    <r>
      <rPr>
        <sz val="10"/>
        <rFont val="Calibri"/>
        <family val="2"/>
        <scheme val="minor"/>
      </rPr>
      <t>DLBCSEEIST01_E_MC_003</t>
    </r>
  </si>
  <si>
    <r>
      <rPr>
        <sz val="10"/>
        <rFont val="Calibri"/>
        <family val="2"/>
        <scheme val="minor"/>
      </rPr>
      <t>DLBCSEEIST01_E_MC_004</t>
    </r>
  </si>
  <si>
    <r>
      <rPr>
        <sz val="10"/>
        <rFont val="Calibri"/>
        <family val="2"/>
        <scheme val="minor"/>
      </rPr>
      <t>DLBCSEEIST01_E_MC_005</t>
    </r>
  </si>
  <si>
    <r>
      <rPr>
        <sz val="10"/>
        <rFont val="Calibri"/>
        <family val="2"/>
        <scheme val="minor"/>
      </rPr>
      <t>DLBCSEEIST01_E_MC_006</t>
    </r>
  </si>
  <si>
    <r>
      <rPr>
        <sz val="10"/>
        <rFont val="Calibri"/>
        <family val="2"/>
        <scheme val="minor"/>
      </rPr>
      <t>DLBCSEEIST01_E_MC_007</t>
    </r>
  </si>
  <si>
    <r>
      <rPr>
        <sz val="10"/>
        <rFont val="Calibri"/>
        <family val="2"/>
        <scheme val="minor"/>
      </rPr>
      <t>DLBCSEEIST01_E_MC_008</t>
    </r>
  </si>
  <si>
    <r>
      <rPr>
        <sz val="10"/>
        <rFont val="Calibri"/>
        <family val="2"/>
        <scheme val="minor"/>
      </rPr>
      <t>DLBCSEEIST01_E_MC_009</t>
    </r>
  </si>
  <si>
    <r>
      <rPr>
        <sz val="10"/>
        <rFont val="Calibri"/>
        <family val="2"/>
        <scheme val="minor"/>
      </rPr>
      <t>DLBCSEEIST01_E_MC_010</t>
    </r>
  </si>
  <si>
    <r>
      <rPr>
        <sz val="10"/>
        <rFont val="Calibri"/>
        <family val="2"/>
        <scheme val="minor"/>
      </rPr>
      <t>DLBCSEEIST01_E_MC_011</t>
    </r>
  </si>
  <si>
    <r>
      <rPr>
        <sz val="10"/>
        <rFont val="Calibri"/>
        <family val="2"/>
        <scheme val="minor"/>
      </rPr>
      <t>DLBCSEEIST01_E_MC_012</t>
    </r>
  </si>
  <si>
    <r>
      <rPr>
        <sz val="10"/>
        <rFont val="Calibri"/>
        <family val="2"/>
        <scheme val="minor"/>
      </rPr>
      <t>DLBCSEEIST01_E_MC_013</t>
    </r>
  </si>
  <si>
    <r>
      <rPr>
        <sz val="10"/>
        <rFont val="Calibri"/>
        <family val="2"/>
        <scheme val="minor"/>
      </rPr>
      <t>DLBCSEEIST01_E_MC_014</t>
    </r>
  </si>
  <si>
    <r>
      <rPr>
        <sz val="10"/>
        <rFont val="Calibri"/>
        <family val="2"/>
        <scheme val="minor"/>
      </rPr>
      <t>DLBCSEEIST01_E_MC_015</t>
    </r>
  </si>
  <si>
    <r>
      <rPr>
        <sz val="10"/>
        <rFont val="Calibri"/>
        <family val="2"/>
        <scheme val="minor"/>
      </rPr>
      <t>DLBCSEEIST01_E_MC_016</t>
    </r>
  </si>
  <si>
    <r>
      <rPr>
        <sz val="10"/>
        <rFont val="Calibri"/>
        <family val="2"/>
        <scheme val="minor"/>
      </rPr>
      <t>DLBCSEEIST01_E_MC_017</t>
    </r>
  </si>
  <si>
    <r>
      <rPr>
        <sz val="10"/>
        <rFont val="Calibri"/>
        <family val="2"/>
        <scheme val="minor"/>
      </rPr>
      <t>DLBCSEEIST01_E_MC_018</t>
    </r>
  </si>
  <si>
    <r>
      <rPr>
        <sz val="10"/>
        <rFont val="Calibri"/>
        <family val="2"/>
        <scheme val="minor"/>
      </rPr>
      <t>DLBCSEEIST01_E_MC_019</t>
    </r>
  </si>
  <si>
    <r>
      <rPr>
        <sz val="10"/>
        <rFont val="Calibri"/>
        <family val="2"/>
        <scheme val="minor"/>
      </rPr>
      <t>DLBCSEEIST01_E_MC_020</t>
    </r>
  </si>
  <si>
    <r>
      <rPr>
        <sz val="10"/>
        <rFont val="Calibri"/>
        <family val="2"/>
        <scheme val="minor"/>
      </rPr>
      <t>DLBCSEEIST01_E_MC_021</t>
    </r>
  </si>
  <si>
    <r>
      <rPr>
        <sz val="10"/>
        <rFont val="Calibri"/>
        <family val="2"/>
        <scheme val="minor"/>
      </rPr>
      <t>DLBCSEEIST01_E_MC_022</t>
    </r>
  </si>
  <si>
    <r>
      <rPr>
        <sz val="10"/>
        <rFont val="Calibri"/>
        <family val="2"/>
        <scheme val="minor"/>
      </rPr>
      <t>DLBCSEEIST01_E_MC_023</t>
    </r>
  </si>
  <si>
    <r>
      <rPr>
        <sz val="10"/>
        <rFont val="Calibri"/>
        <family val="2"/>
        <scheme val="minor"/>
      </rPr>
      <t>DLBCSEEIST01_E_MC_024</t>
    </r>
  </si>
  <si>
    <r>
      <rPr>
        <sz val="10"/>
        <rFont val="Calibri"/>
        <family val="2"/>
        <scheme val="minor"/>
      </rPr>
      <t>DLBCSEEIST01_E_MC_025</t>
    </r>
  </si>
  <si>
    <r>
      <rPr>
        <sz val="10"/>
        <rFont val="Calibri"/>
        <family val="2"/>
        <scheme val="minor"/>
      </rPr>
      <t>DLBCSEEIST01_E_MC_026</t>
    </r>
  </si>
  <si>
    <r>
      <rPr>
        <sz val="10"/>
        <rFont val="Calibri"/>
        <family val="2"/>
        <scheme val="minor"/>
      </rPr>
      <t>DLBCSEEIST01_E_MC_027</t>
    </r>
  </si>
  <si>
    <r>
      <rPr>
        <sz val="10"/>
        <rFont val="Calibri"/>
        <family val="2"/>
        <scheme val="minor"/>
      </rPr>
      <t>DLBCSEEIST01_E_MC_028</t>
    </r>
  </si>
  <si>
    <r>
      <rPr>
        <sz val="10"/>
        <rFont val="Calibri"/>
        <family val="2"/>
        <scheme val="minor"/>
      </rPr>
      <t>DLBCSEEIST01_E_MC_029</t>
    </r>
  </si>
  <si>
    <r>
      <rPr>
        <sz val="10"/>
        <rFont val="Calibri"/>
        <family val="2"/>
        <scheme val="minor"/>
      </rPr>
      <t>DLBCSEEIST01_E_MC_030</t>
    </r>
  </si>
  <si>
    <r>
      <rPr>
        <sz val="10"/>
        <rFont val="Calibri"/>
        <family val="2"/>
        <scheme val="minor"/>
      </rPr>
      <t>DLBCSEEIST01_E_MC_031</t>
    </r>
  </si>
  <si>
    <r>
      <rPr>
        <sz val="10"/>
        <rFont val="Calibri"/>
        <family val="2"/>
        <scheme val="minor"/>
      </rPr>
      <t>DLBCSEEIST01_E_MC_032</t>
    </r>
  </si>
  <si>
    <r>
      <rPr>
        <sz val="10"/>
        <rFont val="Calibri"/>
        <family val="2"/>
        <scheme val="minor"/>
      </rPr>
      <t>DLBCSEEIST01_E_MC_033</t>
    </r>
  </si>
  <si>
    <r>
      <rPr>
        <sz val="10"/>
        <rFont val="Calibri"/>
        <family val="2"/>
        <scheme val="minor"/>
      </rPr>
      <t>DLBCSEEIST01_E_MC_034</t>
    </r>
  </si>
  <si>
    <r>
      <rPr>
        <sz val="10"/>
        <rFont val="Calibri"/>
        <family val="2"/>
        <scheme val="minor"/>
      </rPr>
      <t>DLBCSEEIST01_E_MC_035</t>
    </r>
  </si>
  <si>
    <r>
      <rPr>
        <sz val="10"/>
        <rFont val="Calibri"/>
        <family val="2"/>
        <scheme val="minor"/>
      </rPr>
      <t>DLBCSEEIST01_E_MC_036</t>
    </r>
  </si>
  <si>
    <r>
      <rPr>
        <sz val="10"/>
        <rFont val="Calibri"/>
        <family val="2"/>
        <scheme val="minor"/>
      </rPr>
      <t>DLBCSEEIST01_E_MC_037</t>
    </r>
  </si>
  <si>
    <r>
      <rPr>
        <sz val="10"/>
        <rFont val="Calibri"/>
        <family val="2"/>
        <scheme val="minor"/>
      </rPr>
      <t>DLBCSEEIST01_E_MC_038</t>
    </r>
  </si>
  <si>
    <r>
      <rPr>
        <sz val="10"/>
        <rFont val="Calibri"/>
        <family val="2"/>
        <scheme val="minor"/>
      </rPr>
      <t>DLBCSEEIST01_E_MC_039</t>
    </r>
  </si>
  <si>
    <r>
      <rPr>
        <sz val="10"/>
        <rFont val="Calibri"/>
        <family val="2"/>
        <scheme val="minor"/>
      </rPr>
      <t>DLBCSEEIST01_E_MC_040</t>
    </r>
  </si>
  <si>
    <r>
      <rPr>
        <sz val="10"/>
        <rFont val="Calibri"/>
        <family val="2"/>
        <scheme val="minor"/>
      </rPr>
      <t>DLBCSEEIST01_E_MC_041</t>
    </r>
  </si>
  <si>
    <r>
      <rPr>
        <sz val="10"/>
        <rFont val="Calibri"/>
        <family val="2"/>
        <scheme val="minor"/>
      </rPr>
      <t>DLBCSEEIST01_E_MC_042</t>
    </r>
  </si>
  <si>
    <r>
      <rPr>
        <sz val="10"/>
        <rFont val="Calibri"/>
        <family val="2"/>
        <scheme val="minor"/>
      </rPr>
      <t>DLBCSEEIST01_E_MC_043</t>
    </r>
  </si>
  <si>
    <r>
      <rPr>
        <sz val="10"/>
        <rFont val="Calibri"/>
        <family val="2"/>
        <scheme val="minor"/>
      </rPr>
      <t>DLBCSEEIST01_E_MC_044</t>
    </r>
  </si>
  <si>
    <r>
      <rPr>
        <sz val="10"/>
        <rFont val="Calibri"/>
        <family val="2"/>
        <scheme val="minor"/>
      </rPr>
      <t>DLBCSEEIST01_E_MC_045</t>
    </r>
  </si>
  <si>
    <r>
      <rPr>
        <sz val="10"/>
        <rFont val="Calibri"/>
        <family val="2"/>
        <scheme val="minor"/>
      </rPr>
      <t>DLBCSEEIST01_E_MC_046</t>
    </r>
  </si>
  <si>
    <r>
      <rPr>
        <sz val="10"/>
        <rFont val="Calibri"/>
        <family val="2"/>
        <scheme val="minor"/>
      </rPr>
      <t>DLBCSEEIST01_E_MC_047</t>
    </r>
  </si>
  <si>
    <r>
      <rPr>
        <sz val="10"/>
        <rFont val="Calibri"/>
        <family val="2"/>
        <scheme val="minor"/>
      </rPr>
      <t>DLBCSEEIST01_E_MC_048</t>
    </r>
  </si>
  <si>
    <r>
      <rPr>
        <sz val="10"/>
        <rFont val="Calibri"/>
        <family val="2"/>
        <scheme val="minor"/>
      </rPr>
      <t>DLBCSEEIST01_E_MC_049</t>
    </r>
  </si>
  <si>
    <r>
      <rPr>
        <sz val="10"/>
        <rFont val="Calibri"/>
        <family val="2"/>
        <scheme val="minor"/>
      </rPr>
      <t>DLBCSEEIST01_E_MC_050</t>
    </r>
  </si>
  <si>
    <r>
      <rPr>
        <sz val="10"/>
        <rFont val="Calibri"/>
        <family val="2"/>
        <scheme val="minor"/>
      </rPr>
      <t>DLBCSEEIST01_E_MC_051</t>
    </r>
  </si>
  <si>
    <r>
      <rPr>
        <sz val="10"/>
        <rFont val="Calibri"/>
        <family val="2"/>
        <scheme val="minor"/>
      </rPr>
      <t>DLBCSEEIST01_E_MC_052</t>
    </r>
  </si>
  <si>
    <r>
      <rPr>
        <sz val="10"/>
        <rFont val="Calibri"/>
        <family val="2"/>
        <scheme val="minor"/>
      </rPr>
      <t>DLBCSEEIST01_E_MC_053</t>
    </r>
  </si>
  <si>
    <r>
      <rPr>
        <sz val="10"/>
        <rFont val="Calibri"/>
        <family val="2"/>
        <scheme val="minor"/>
      </rPr>
      <t>DLBCSEEIST01_E_MC_054</t>
    </r>
  </si>
  <si>
    <r>
      <rPr>
        <sz val="10"/>
        <rFont val="Calibri"/>
        <family val="2"/>
        <scheme val="minor"/>
      </rPr>
      <t>DLBCSEEIST01_E_MC_055</t>
    </r>
  </si>
  <si>
    <r>
      <rPr>
        <sz val="10"/>
        <rFont val="Calibri"/>
        <family val="2"/>
        <scheme val="minor"/>
      </rPr>
      <t>DLBCSEEIST01_E_MC_056</t>
    </r>
  </si>
  <si>
    <r>
      <rPr>
        <sz val="10"/>
        <rFont val="Calibri"/>
        <family val="2"/>
        <scheme val="minor"/>
      </rPr>
      <t>DLBCSEEIST01_E_MC_057</t>
    </r>
  </si>
  <si>
    <r>
      <rPr>
        <sz val="10"/>
        <rFont val="Calibri"/>
        <family val="2"/>
        <scheme val="minor"/>
      </rPr>
      <t>DLBCSEEIST01_E_MC_058</t>
    </r>
  </si>
  <si>
    <r>
      <rPr>
        <sz val="10"/>
        <rFont val="Calibri"/>
        <family val="2"/>
        <scheme val="minor"/>
      </rPr>
      <t>DLBCSEEIST01_E_MC_059</t>
    </r>
  </si>
  <si>
    <r>
      <rPr>
        <sz val="10"/>
        <rFont val="Calibri"/>
        <family val="2"/>
        <scheme val="minor"/>
      </rPr>
      <t>DLBCSEEIST01_E_MC_060</t>
    </r>
  </si>
  <si>
    <r>
      <rPr>
        <sz val="10"/>
        <rFont val="Calibri"/>
        <family val="2"/>
        <scheme val="minor"/>
      </rPr>
      <t>DLBCSEEIST01_E_MC_061</t>
    </r>
  </si>
  <si>
    <r>
      <rPr>
        <sz val="10"/>
        <rFont val="Calibri"/>
        <family val="2"/>
        <scheme val="minor"/>
      </rPr>
      <t>DLBCSEEIST01_E_MC_062</t>
    </r>
  </si>
  <si>
    <r>
      <rPr>
        <sz val="10"/>
        <rFont val="Calibri"/>
        <family val="2"/>
        <scheme val="minor"/>
      </rPr>
      <t>DLBCSEEIST01_E_MC_063</t>
    </r>
  </si>
  <si>
    <r>
      <rPr>
        <sz val="10"/>
        <rFont val="Calibri"/>
        <family val="2"/>
        <scheme val="minor"/>
      </rPr>
      <t>DLBCSEEIST01_E_MC_064</t>
    </r>
  </si>
  <si>
    <r>
      <rPr>
        <sz val="10"/>
        <rFont val="Calibri"/>
        <family val="2"/>
        <scheme val="minor"/>
      </rPr>
      <t>DLBCSEEIST01_E_MC_065</t>
    </r>
  </si>
  <si>
    <r>
      <rPr>
        <sz val="10"/>
        <rFont val="Calibri"/>
        <family val="2"/>
        <scheme val="minor"/>
      </rPr>
      <t>DLBCSEEIST01_E_MC_066</t>
    </r>
  </si>
  <si>
    <r>
      <rPr>
        <sz val="10"/>
        <rFont val="Calibri"/>
        <family val="2"/>
        <scheme val="minor"/>
      </rPr>
      <t>DLBCSEEIST01_E_MC_067</t>
    </r>
  </si>
  <si>
    <r>
      <rPr>
        <sz val="10"/>
        <rFont val="Calibri"/>
        <family val="2"/>
        <scheme val="minor"/>
      </rPr>
      <t>DLBCSEEIST01_E_MC_068</t>
    </r>
  </si>
  <si>
    <r>
      <rPr>
        <sz val="10"/>
        <rFont val="Calibri"/>
        <family val="2"/>
        <scheme val="minor"/>
      </rPr>
      <t>DLBCSEEIST01_E_MC_069</t>
    </r>
  </si>
  <si>
    <r>
      <rPr>
        <sz val="10"/>
        <rFont val="Calibri"/>
        <family val="2"/>
        <scheme val="minor"/>
      </rPr>
      <t>DLBCSEEIST01_E_MC_070</t>
    </r>
  </si>
  <si>
    <r>
      <rPr>
        <sz val="10"/>
        <rFont val="Calibri"/>
        <family val="2"/>
        <scheme val="minor"/>
      </rPr>
      <t>DLBCSEEIST01_E_MC_071</t>
    </r>
  </si>
  <si>
    <r>
      <rPr>
        <sz val="10"/>
        <rFont val="Calibri"/>
        <family val="2"/>
        <scheme val="minor"/>
      </rPr>
      <t>DLBCSEEIST01_E_MC_072</t>
    </r>
  </si>
  <si>
    <r>
      <rPr>
        <sz val="10"/>
        <rFont val="Calibri"/>
        <family val="2"/>
        <scheme val="minor"/>
      </rPr>
      <t>DLBCSEEIST01_E_MC_073</t>
    </r>
  </si>
  <si>
    <r>
      <rPr>
        <sz val="10"/>
        <rFont val="Calibri"/>
        <family val="2"/>
        <scheme val="minor"/>
      </rPr>
      <t>DLBCSEEIST01_E_MC_074</t>
    </r>
  </si>
  <si>
    <r>
      <rPr>
        <sz val="10"/>
        <rFont val="Calibri"/>
        <family val="2"/>
        <scheme val="minor"/>
      </rPr>
      <t>DLBCSEEIST01_E_MC_075</t>
    </r>
  </si>
  <si>
    <r>
      <rPr>
        <sz val="10"/>
        <rFont val="Calibri"/>
        <family val="2"/>
        <scheme val="minor"/>
      </rPr>
      <t>DLBCSEEIST01_E_MC_076</t>
    </r>
  </si>
  <si>
    <r>
      <rPr>
        <sz val="10"/>
        <rFont val="Calibri"/>
        <family val="2"/>
        <scheme val="minor"/>
      </rPr>
      <t>DLBCSEEIST01_E_MC_077</t>
    </r>
  </si>
  <si>
    <r>
      <rPr>
        <sz val="10"/>
        <rFont val="Calibri"/>
        <family val="2"/>
        <scheme val="minor"/>
      </rPr>
      <t>DLBCSEEIST01_E_MC_078</t>
    </r>
  </si>
  <si>
    <r>
      <rPr>
        <sz val="10"/>
        <rFont val="Calibri"/>
        <family val="2"/>
        <scheme val="minor"/>
      </rPr>
      <t>DLBCSEEIST01_E_MC_079</t>
    </r>
  </si>
  <si>
    <r>
      <rPr>
        <sz val="10"/>
        <rFont val="Calibri"/>
        <family val="2"/>
        <scheme val="minor"/>
      </rPr>
      <t>DLBCSEEIST01_E_MC_080</t>
    </r>
  </si>
  <si>
    <r>
      <rPr>
        <sz val="10"/>
        <rFont val="Calibri"/>
        <family val="2"/>
        <scheme val="minor"/>
      </rPr>
      <t>DLBCSEEIST01_E_MC_081</t>
    </r>
  </si>
  <si>
    <r>
      <rPr>
        <sz val="10"/>
        <rFont val="Calibri"/>
        <family val="2"/>
        <scheme val="minor"/>
      </rPr>
      <t>DLBCSEEIST01_E_MC_082</t>
    </r>
  </si>
  <si>
    <r>
      <rPr>
        <sz val="10"/>
        <rFont val="Calibri"/>
        <family val="2"/>
        <scheme val="minor"/>
      </rPr>
      <t>DLBCSEEIST01_E_MC_083</t>
    </r>
  </si>
  <si>
    <r>
      <rPr>
        <sz val="10"/>
        <rFont val="Calibri"/>
        <family val="2"/>
        <scheme val="minor"/>
      </rPr>
      <t>DLBCSEEIST01_E_MC_084</t>
    </r>
  </si>
  <si>
    <r>
      <rPr>
        <sz val="10"/>
        <rFont val="Calibri"/>
        <family val="2"/>
        <scheme val="minor"/>
      </rPr>
      <t>DLBCSEEIST01_E_MC_085</t>
    </r>
  </si>
  <si>
    <r>
      <rPr>
        <sz val="10"/>
        <rFont val="Calibri"/>
        <family val="2"/>
        <scheme val="minor"/>
      </rPr>
      <t>DLBCSEEIST01_E_MC_086</t>
    </r>
  </si>
  <si>
    <r>
      <rPr>
        <sz val="10"/>
        <rFont val="Calibri"/>
        <family val="2"/>
        <scheme val="minor"/>
      </rPr>
      <t>DLBCSEEIST01_E_MC_087</t>
    </r>
  </si>
  <si>
    <r>
      <rPr>
        <sz val="10"/>
        <rFont val="Calibri"/>
        <family val="2"/>
        <scheme val="minor"/>
      </rPr>
      <t>DLBCSEEIST01_E_MC_088</t>
    </r>
  </si>
  <si>
    <r>
      <rPr>
        <sz val="10"/>
        <rFont val="Calibri"/>
        <family val="2"/>
        <scheme val="minor"/>
      </rPr>
      <t>DLBCSEEIST01_E_MC_089</t>
    </r>
  </si>
  <si>
    <r>
      <rPr>
        <sz val="10"/>
        <rFont val="Calibri"/>
        <family val="2"/>
        <scheme val="minor"/>
      </rPr>
      <t>DLBCSEEIST01_E_MC_090</t>
    </r>
  </si>
  <si>
    <r>
      <rPr>
        <sz val="10"/>
        <rFont val="Calibri"/>
        <family val="2"/>
        <scheme val="minor"/>
      </rPr>
      <t>DLBCSEEIST01_E_MC_091</t>
    </r>
  </si>
  <si>
    <r>
      <rPr>
        <sz val="10"/>
        <rFont val="Calibri"/>
        <family val="2"/>
        <scheme val="minor"/>
      </rPr>
      <t>DLBCSEEIST01_E_offen_001</t>
    </r>
  </si>
  <si>
    <r>
      <rPr>
        <sz val="10"/>
        <rFont val="Calibri"/>
        <family val="2"/>
        <scheme val="minor"/>
      </rPr>
      <t>DLBCSEEIST01_E_offen_002</t>
    </r>
  </si>
  <si>
    <r>
      <rPr>
        <sz val="10"/>
        <rFont val="Calibri"/>
        <family val="2"/>
        <scheme val="minor"/>
      </rPr>
      <t>DLBCSEEIST01_E_offen_003</t>
    </r>
  </si>
  <si>
    <r>
      <rPr>
        <sz val="10"/>
        <rFont val="Calibri"/>
        <family val="2"/>
        <scheme val="minor"/>
      </rPr>
      <t>DLBCSEEIST01_E_offen_004</t>
    </r>
  </si>
  <si>
    <r>
      <rPr>
        <sz val="10"/>
        <rFont val="Calibri"/>
        <family val="2"/>
        <scheme val="minor"/>
      </rPr>
      <t>DLBCSEEIST01_E_offen_005</t>
    </r>
  </si>
  <si>
    <r>
      <rPr>
        <sz val="10"/>
        <rFont val="Calibri"/>
        <family val="2"/>
        <scheme val="minor"/>
      </rPr>
      <t>DLBCSEEIST01_E_offen_006</t>
    </r>
  </si>
  <si>
    <r>
      <rPr>
        <sz val="10"/>
        <rFont val="Calibri"/>
        <family val="2"/>
        <scheme val="minor"/>
      </rPr>
      <t>DLBCSEEIST01_E_offen_007</t>
    </r>
  </si>
  <si>
    <r>
      <rPr>
        <sz val="10"/>
        <rFont val="Calibri"/>
        <family val="2"/>
        <scheme val="minor"/>
      </rPr>
      <t>DLBCSEEIST01_E_offen_008</t>
    </r>
  </si>
  <si>
    <r>
      <rPr>
        <sz val="10"/>
        <rFont val="Calibri"/>
        <family val="2"/>
        <scheme val="minor"/>
      </rPr>
      <t>DLBCSEEIST01_E_offen_009</t>
    </r>
  </si>
  <si>
    <r>
      <rPr>
        <sz val="10"/>
        <rFont val="Calibri"/>
        <family val="2"/>
        <scheme val="minor"/>
      </rPr>
      <t>DLBCSEEIST01_E_offen_010</t>
    </r>
  </si>
  <si>
    <r>
      <rPr>
        <sz val="10"/>
        <rFont val="Calibri"/>
        <family val="2"/>
        <scheme val="minor"/>
      </rPr>
      <t>DLBCSEEIST01_E_offen_011</t>
    </r>
  </si>
  <si>
    <r>
      <rPr>
        <sz val="10"/>
        <rFont val="Calibri"/>
        <family val="2"/>
        <scheme val="minor"/>
      </rPr>
      <t>DLBCSEEIST01_E_offen_012</t>
    </r>
  </si>
  <si>
    <r>
      <rPr>
        <sz val="10"/>
        <rFont val="Calibri"/>
        <family val="2"/>
        <scheme val="minor"/>
      </rPr>
      <t>DLBCSEEIST01_E_offen_013</t>
    </r>
  </si>
  <si>
    <r>
      <rPr>
        <sz val="10"/>
        <rFont val="Calibri"/>
        <family val="2"/>
        <scheme val="minor"/>
      </rPr>
      <t>DLBCSEEIST01_E_offen_014</t>
    </r>
  </si>
  <si>
    <r>
      <rPr>
        <sz val="10"/>
        <rFont val="Calibri"/>
        <family val="2"/>
        <scheme val="minor"/>
      </rPr>
      <t>DLBCSEEIST01_E_offen_015</t>
    </r>
  </si>
  <si>
    <r>
      <rPr>
        <sz val="10"/>
        <rFont val="Calibri"/>
        <family val="2"/>
        <scheme val="minor"/>
      </rPr>
      <t>DLBCSEEIST01_E_offen_016</t>
    </r>
  </si>
  <si>
    <r>
      <rPr>
        <sz val="10"/>
        <rFont val="Calibri"/>
        <family val="2"/>
        <scheme val="minor"/>
      </rPr>
      <t>DLBCSEEIST01_E_offen_017</t>
    </r>
  </si>
  <si>
    <r>
      <rPr>
        <sz val="10"/>
        <rFont val="Calibri"/>
        <family val="2"/>
        <scheme val="minor"/>
      </rPr>
      <t>DLBCSEEIST01_E_offen_018</t>
    </r>
  </si>
  <si>
    <r>
      <rPr>
        <sz val="10"/>
        <rFont val="Calibri"/>
        <family val="2"/>
        <scheme val="minor"/>
      </rPr>
      <t>DLBCSEEIST01_E_offen_019</t>
    </r>
  </si>
  <si>
    <r>
      <rPr>
        <sz val="10"/>
        <rFont val="Calibri"/>
        <family val="2"/>
        <scheme val="minor"/>
      </rPr>
      <t>DLBCSEEIST01_E_offen_020</t>
    </r>
  </si>
  <si>
    <r>
      <rPr>
        <sz val="10"/>
        <rFont val="Calibri"/>
        <family val="2"/>
        <scheme val="minor"/>
      </rPr>
      <t>DLBCSEEIST01_E_offen_021</t>
    </r>
  </si>
  <si>
    <r>
      <rPr>
        <sz val="10"/>
        <rFont val="Calibri"/>
        <family val="2"/>
        <scheme val="minor"/>
      </rPr>
      <t>DLBCSEEIST01_E_offen_022</t>
    </r>
  </si>
  <si>
    <r>
      <rPr>
        <sz val="10"/>
        <rFont val="Calibri"/>
        <family val="2"/>
        <scheme val="minor"/>
      </rPr>
      <t>DLBCSEEIST01_E_offen_023</t>
    </r>
  </si>
  <si>
    <r>
      <rPr>
        <sz val="10"/>
        <rFont val="Calibri"/>
        <family val="2"/>
        <scheme val="minor"/>
      </rPr>
      <t>DLBCSEEIST01_E_offen_024</t>
    </r>
  </si>
  <si>
    <r>
      <rPr>
        <sz val="10"/>
        <rFont val="Calibri"/>
        <family val="2"/>
        <scheme val="minor"/>
      </rPr>
      <t>DLBCSEEIST01_E_offen_025</t>
    </r>
  </si>
  <si>
    <r>
      <rPr>
        <sz val="10"/>
        <rFont val="Calibri"/>
        <family val="2"/>
        <scheme val="minor"/>
      </rPr>
      <t>DLBCSEEIST01_E_offen_026</t>
    </r>
  </si>
  <si>
    <r>
      <rPr>
        <sz val="10"/>
        <rFont val="Calibri"/>
        <family val="2"/>
        <scheme val="minor"/>
      </rPr>
      <t>DLBCSEEIST01_E_offen_027</t>
    </r>
  </si>
  <si>
    <r>
      <rPr>
        <sz val="10"/>
        <rFont val="Calibri"/>
        <family val="2"/>
        <scheme val="minor"/>
      </rPr>
      <t>DLBCSEEIST01_E_offen_028</t>
    </r>
  </si>
  <si>
    <r>
      <rPr>
        <sz val="10"/>
        <rFont val="Calibri"/>
        <family val="2"/>
        <scheme val="minor"/>
      </rPr>
      <t>DLBCSEEIST01_E_offen_029</t>
    </r>
  </si>
  <si>
    <r>
      <rPr>
        <sz val="10"/>
        <rFont val="Calibri"/>
        <family val="2"/>
        <scheme val="minor"/>
      </rPr>
      <t>DLBCSEEIST01_E_offen_030</t>
    </r>
  </si>
  <si>
    <r>
      <rPr>
        <sz val="10"/>
        <rFont val="Calibri"/>
        <family val="2"/>
        <scheme val="minor"/>
      </rPr>
      <t>DLBCSEEIST01_E_offen_031</t>
    </r>
  </si>
  <si>
    <r>
      <rPr>
        <sz val="10"/>
        <rFont val="Calibri"/>
        <family val="2"/>
        <scheme val="minor"/>
      </rPr>
      <t>DLBCSEEIST01_E_offen_032</t>
    </r>
  </si>
  <si>
    <r>
      <rPr>
        <sz val="10"/>
        <rFont val="Calibri"/>
        <family val="2"/>
        <scheme val="minor"/>
      </rPr>
      <t>DLBCSEEIST01_E_offen_033</t>
    </r>
  </si>
  <si>
    <r>
      <rPr>
        <sz val="10"/>
        <rFont val="Calibri"/>
        <family val="2"/>
        <scheme val="minor"/>
      </rPr>
      <t>DLBCSEEIST01_E_offen_034</t>
    </r>
  </si>
  <si>
    <r>
      <rPr>
        <sz val="10"/>
        <rFont val="Calibri"/>
        <family val="2"/>
        <scheme val="minor"/>
      </rPr>
      <t>DLBCSEEIST01_E_offen_035</t>
    </r>
  </si>
  <si>
    <r>
      <rPr>
        <sz val="10"/>
        <rFont val="Calibri"/>
        <family val="2"/>
        <scheme val="minor"/>
      </rPr>
      <t>DLBCSEEIST01_E_offen_036</t>
    </r>
  </si>
  <si>
    <r>
      <rPr>
        <sz val="10"/>
        <rFont val="Calibri"/>
        <family val="2"/>
        <scheme val="minor"/>
      </rPr>
      <t>DLBCSEEIST01_E_offen_037</t>
    </r>
  </si>
  <si>
    <r>
      <rPr>
        <sz val="10"/>
        <rFont val="Calibri"/>
        <family val="2"/>
        <scheme val="minor"/>
      </rPr>
      <t>DLBCSEEIST01_E_offen_038</t>
    </r>
  </si>
  <si>
    <r>
      <rPr>
        <sz val="10"/>
        <rFont val="Calibri"/>
        <family val="2"/>
        <scheme val="minor"/>
      </rPr>
      <t>DLBCSEEIST01_E_offen_039</t>
    </r>
  </si>
  <si>
    <r>
      <rPr>
        <sz val="10"/>
        <rFont val="Calibri"/>
        <family val="2"/>
        <scheme val="minor"/>
      </rPr>
      <t>DLBCSEEIST01_E_offen_040</t>
    </r>
  </si>
  <si>
    <r>
      <rPr>
        <sz val="10"/>
        <rFont val="Calibri"/>
        <family val="2"/>
        <scheme val="minor"/>
      </rPr>
      <t>DLBCSEEIST01_E_offen_041</t>
    </r>
  </si>
  <si>
    <r>
      <rPr>
        <sz val="10"/>
        <rFont val="Calibri"/>
        <family val="2"/>
        <scheme val="minor"/>
      </rPr>
      <t>DLBCSEEIST01_E_offen_042</t>
    </r>
  </si>
  <si>
    <r>
      <rPr>
        <sz val="10"/>
        <rFont val="Calibri"/>
        <family val="2"/>
        <scheme val="minor"/>
      </rPr>
      <t>DLBCSEEIST01_E_offen_043</t>
    </r>
  </si>
  <si>
    <r>
      <rPr>
        <sz val="10"/>
        <rFont val="Calibri"/>
        <family val="2"/>
        <scheme val="minor"/>
      </rPr>
      <t>DLBCSEEIST01_E_offen_044</t>
    </r>
  </si>
  <si>
    <r>
      <rPr>
        <sz val="10"/>
        <rFont val="Calibri"/>
        <family val="2"/>
        <scheme val="minor"/>
      </rPr>
      <t>DLBCSEEIST01_E_offen_045</t>
    </r>
  </si>
  <si>
    <r>
      <rPr>
        <sz val="10"/>
        <rFont val="Calibri"/>
        <family val="2"/>
        <scheme val="minor"/>
      </rPr>
      <t>DLBCSEEIST01_E_offen_046</t>
    </r>
  </si>
  <si>
    <r>
      <rPr>
        <sz val="10"/>
        <rFont val="Calibri"/>
        <family val="2"/>
        <scheme val="minor"/>
      </rPr>
      <t>DLBCSEEIST01_E_offen_047</t>
    </r>
  </si>
  <si>
    <r>
      <rPr>
        <sz val="10"/>
        <rFont val="Calibri"/>
        <family val="2"/>
        <scheme val="minor"/>
      </rPr>
      <t>DLBCSEEIST01_E_offen_048</t>
    </r>
  </si>
  <si>
    <r>
      <rPr>
        <sz val="10"/>
        <rFont val="Calibri"/>
        <family val="2"/>
        <scheme val="minor"/>
      </rPr>
      <t>DLBCSEEIST01_E_offen_049</t>
    </r>
  </si>
  <si>
    <r>
      <rPr>
        <sz val="10"/>
        <rFont val="Calibri"/>
        <family val="2"/>
        <scheme val="minor"/>
      </rPr>
      <t>DLBCSEEIST01_E_offen_050</t>
    </r>
  </si>
  <si>
    <r>
      <rPr>
        <sz val="10"/>
        <rFont val="Calibri"/>
        <family val="2"/>
        <scheme val="minor"/>
      </rPr>
      <t>DLBCSEEIST01_E_offen_051</t>
    </r>
  </si>
  <si>
    <r>
      <rPr>
        <sz val="10"/>
        <rFont val="Calibri"/>
        <family val="2"/>
        <scheme val="minor"/>
      </rPr>
      <t>DLBCSEEIST01_E_offen_052</t>
    </r>
  </si>
  <si>
    <r>
      <rPr>
        <sz val="10"/>
        <rFont val="Calibri"/>
        <family val="2"/>
        <scheme val="minor"/>
      </rPr>
      <t>DLBCSEEIST01_E_offen_053</t>
    </r>
  </si>
  <si>
    <r>
      <rPr>
        <sz val="10"/>
        <rFont val="Calibri"/>
        <family val="2"/>
        <scheme val="minor"/>
      </rPr>
      <t>DLBCSEEIST01_E_offen_054</t>
    </r>
  </si>
  <si>
    <r>
      <rPr>
        <sz val="10"/>
        <rFont val="Calibri"/>
        <family val="2"/>
        <scheme val="minor"/>
      </rPr>
      <t>DLBCSEEIST01_E_offen_055</t>
    </r>
  </si>
  <si>
    <r>
      <rPr>
        <sz val="10"/>
        <rFont val="Calibri"/>
        <family val="2"/>
        <scheme val="minor"/>
      </rPr>
      <t>DLBCSEEIST01_E_offen_056</t>
    </r>
  </si>
  <si>
    <r>
      <rPr>
        <sz val="10"/>
        <rFont val="Calibri"/>
        <family val="2"/>
        <scheme val="minor"/>
      </rPr>
      <t>DLBCSEEIST01_E_offen_057</t>
    </r>
  </si>
  <si>
    <r>
      <rPr>
        <sz val="10"/>
        <rFont val="Calibri"/>
        <family val="2"/>
        <scheme val="minor"/>
      </rPr>
      <t>DLBCSEEIST01_E_offen_058</t>
    </r>
  </si>
  <si>
    <r>
      <rPr>
        <sz val="10"/>
        <rFont val="Calibri"/>
        <family val="2"/>
        <scheme val="minor"/>
      </rPr>
      <t>DLBCSEEIST01_E_offen_059</t>
    </r>
  </si>
  <si>
    <r>
      <rPr>
        <sz val="10"/>
        <rFont val="Calibri"/>
        <family val="2"/>
        <scheme val="minor"/>
      </rPr>
      <t>DLBCSEEIST01_E_offen_060</t>
    </r>
  </si>
  <si>
    <r>
      <rPr>
        <sz val="10"/>
        <rFont val="Calibri"/>
        <family val="2"/>
        <scheme val="minor"/>
      </rPr>
      <t>DLBCSEEIST01_E_offen_061</t>
    </r>
  </si>
  <si>
    <r>
      <rPr>
        <sz val="10"/>
        <rFont val="Calibri"/>
        <family val="2"/>
        <scheme val="minor"/>
      </rPr>
      <t>DLBCSEEIST01_E_offen_062</t>
    </r>
  </si>
  <si>
    <r>
      <rPr>
        <sz val="10"/>
        <rFont val="Calibri"/>
        <family val="2"/>
        <scheme val="minor"/>
      </rPr>
      <t>DLBCSEEIST01_E_offen_063</t>
    </r>
  </si>
  <si>
    <r>
      <rPr>
        <sz val="10"/>
        <color theme="1"/>
        <rFont val="Calibri"/>
        <family val="2"/>
        <scheme val="minor"/>
      </rPr>
      <t>a) Erklären Sie den Hauptzweck des Support-Vector-Machine-Algorithmus (SVM). Geben Sie an, ob es sich um einen Regressions- oder Klassifikationsalgorithmus handelt.
b) Erklären Sie, wie Hyperebenen im SVM-Algorithmus erstellt werden.
b) Nennen Sie drei Einsatzfälle von SVM.</t>
    </r>
  </si>
  <si>
    <r>
      <rPr>
        <sz val="10"/>
        <color theme="1"/>
        <rFont val="Calibri"/>
        <family val="2"/>
        <scheme val="minor"/>
      </rPr>
      <t xml:space="preserve">Vorteile: 
</t>
    </r>
    <r>
      <rPr>
        <sz val="10"/>
        <color theme="1"/>
        <rFont val="Calibri"/>
        <family val="2"/>
      </rPr>
      <t xml:space="preserve">• </t>
    </r>
    <r>
      <rPr>
        <sz val="10"/>
        <color theme="1"/>
        <rFont val="Calibri"/>
        <family val="2"/>
        <scheme val="minor"/>
      </rPr>
      <t xml:space="preserve">Weniger Netzwerkverkehr 
</t>
    </r>
    <r>
      <rPr>
        <sz val="10"/>
        <color theme="1"/>
        <rFont val="Calibri"/>
        <family val="2"/>
      </rPr>
      <t xml:space="preserve">• </t>
    </r>
    <r>
      <rPr>
        <sz val="10"/>
        <color theme="1"/>
        <rFont val="Calibri"/>
        <family val="2"/>
        <scheme val="minor"/>
      </rPr>
      <t xml:space="preserve">Kosteneinsparungen durch das Hochladen von weniger Daten 
</t>
    </r>
    <r>
      <rPr>
        <sz val="10"/>
        <color theme="1"/>
        <rFont val="Calibri"/>
        <family val="2"/>
      </rPr>
      <t xml:space="preserve">• </t>
    </r>
    <r>
      <rPr>
        <sz val="10"/>
        <color theme="1"/>
        <rFont val="Calibri"/>
        <family val="2"/>
        <scheme val="minor"/>
      </rPr>
      <t xml:space="preserve">Offline-Verfügbarkeit der IoT-Geräte
</t>
    </r>
    <r>
      <rPr>
        <sz val="10"/>
        <color theme="1"/>
        <rFont val="Calibri"/>
        <family val="2"/>
      </rPr>
      <t xml:space="preserve">• </t>
    </r>
    <r>
      <rPr>
        <sz val="10"/>
        <color theme="1"/>
        <rFont val="Calibri"/>
        <family val="2"/>
        <scheme val="minor"/>
      </rPr>
      <t xml:space="preserve">Beschleunigte Entscheidungsfindung und automatisierte Analyse durch kürzere Kommunikationswege
</t>
    </r>
    <r>
      <rPr>
        <sz val="10"/>
        <color theme="1"/>
        <rFont val="Calibri"/>
        <family val="2"/>
      </rPr>
      <t xml:space="preserve">• </t>
    </r>
    <r>
      <rPr>
        <sz val="10"/>
        <color theme="1"/>
        <rFont val="Calibri"/>
        <family val="2"/>
        <scheme val="minor"/>
      </rPr>
      <t xml:space="preserve">Datensicherheit, da sensible Daten innerhalb des Unternehmens bleiben 
Nachteile:
</t>
    </r>
    <r>
      <rPr>
        <sz val="10"/>
        <color theme="1"/>
        <rFont val="Calibri"/>
        <family val="2"/>
      </rPr>
      <t xml:space="preserve">• </t>
    </r>
    <r>
      <rPr>
        <sz val="10"/>
        <color theme="1"/>
        <rFont val="Calibri"/>
        <family val="2"/>
        <scheme val="minor"/>
      </rPr>
      <t xml:space="preserve">Höhere Hardwarekosten aufgrund zusätzlicher Verarbeitungsfunktionen
</t>
    </r>
    <r>
      <rPr>
        <sz val="10"/>
        <color theme="1"/>
        <rFont val="Calibri"/>
        <family val="2"/>
      </rPr>
      <t>•</t>
    </r>
    <r>
      <rPr>
        <sz val="10"/>
        <color theme="1"/>
        <rFont val="Calibri"/>
        <family val="2"/>
        <scheme val="minor"/>
      </rPr>
      <t xml:space="preserve">Unzureichender Schutz vor Ausfall oder Missbrauch
</t>
    </r>
    <r>
      <rPr>
        <sz val="10"/>
        <color theme="1"/>
        <rFont val="Calibri"/>
        <family val="2"/>
      </rPr>
      <t>•</t>
    </r>
    <r>
      <rPr>
        <sz val="10"/>
        <color theme="1"/>
        <rFont val="Calibri"/>
        <family val="2"/>
        <scheme val="minor"/>
      </rPr>
      <t xml:space="preserve">Erhöhter Wartungsaufwand durch verteilte Speicherorte im gesamten Netz
</t>
    </r>
    <r>
      <rPr>
        <sz val="10"/>
        <color theme="1"/>
        <rFont val="Calibri"/>
        <family val="2"/>
      </rPr>
      <t>•</t>
    </r>
    <r>
      <rPr>
        <sz val="10"/>
        <color theme="1"/>
        <rFont val="Calibri"/>
        <family val="2"/>
        <scheme val="minor"/>
      </rPr>
      <t xml:space="preserve">Zusätzliche Anforderungen an die Netzwerksicherheit aufgrund der Schwachstelle für Man-in-the-Middle-Angriffe </t>
    </r>
    <r>
      <rPr>
        <b/>
        <sz val="10"/>
        <color theme="1"/>
        <rFont val="Calibri"/>
        <family val="2"/>
        <scheme val="minor"/>
      </rPr>
      <t>(jeweils 1 Punkt, jeweils 4 Positionen für Vorteile und Nachteile)</t>
    </r>
  </si>
  <si>
    <r>
      <rPr>
        <b/>
        <sz val="10"/>
        <color theme="1"/>
        <rFont val="Calibri"/>
        <family val="2"/>
        <scheme val="minor"/>
      </rPr>
      <t>DLBCSEEIST_E</t>
    </r>
  </si>
  <si>
    <r>
      <rPr>
        <sz val="10"/>
        <color theme="1"/>
        <rFont val="Calibri"/>
        <family val="2"/>
        <scheme val="minor"/>
      </rPr>
      <t># MC leicht</t>
    </r>
  </si>
  <si>
    <r>
      <rPr>
        <sz val="10"/>
        <color theme="1"/>
        <rFont val="Calibri"/>
        <family val="2"/>
        <scheme val="minor"/>
      </rPr>
      <t># MC mittel</t>
    </r>
  </si>
  <si>
    <r>
      <rPr>
        <sz val="10"/>
        <color theme="1"/>
        <rFont val="Calibri"/>
        <family val="2"/>
        <scheme val="minor"/>
      </rPr>
      <t># MC schwer</t>
    </r>
  </si>
  <si>
    <r>
      <rPr>
        <sz val="10"/>
        <color theme="1"/>
        <rFont val="Calibri"/>
        <family val="2"/>
        <scheme val="minor"/>
      </rPr>
      <t># Offen leicht</t>
    </r>
  </si>
  <si>
    <r>
      <rPr>
        <sz val="10"/>
        <color theme="1"/>
        <rFont val="Calibri"/>
        <family val="2"/>
        <scheme val="minor"/>
      </rPr>
      <t># Offen mittel</t>
    </r>
  </si>
  <si>
    <r>
      <rPr>
        <sz val="10"/>
        <color theme="1"/>
        <rFont val="Calibri"/>
        <family val="2"/>
        <scheme val="minor"/>
      </rPr>
      <t># Offen schwer</t>
    </r>
  </si>
  <si>
    <r>
      <rPr>
        <sz val="10"/>
        <color theme="1"/>
        <rFont val="Calibri"/>
        <family val="2"/>
        <scheme val="minor"/>
      </rPr>
      <t>Lektion 1</t>
    </r>
  </si>
  <si>
    <r>
      <rPr>
        <sz val="10"/>
        <color theme="1"/>
        <rFont val="Calibri"/>
        <family val="2"/>
        <scheme val="minor"/>
      </rPr>
      <t>Lektion 2</t>
    </r>
  </si>
  <si>
    <r>
      <rPr>
        <sz val="10"/>
        <color theme="1"/>
        <rFont val="Calibri"/>
        <family val="2"/>
        <scheme val="minor"/>
      </rPr>
      <t>Lektion 3</t>
    </r>
  </si>
  <si>
    <r>
      <rPr>
        <sz val="10"/>
        <color theme="1"/>
        <rFont val="Calibri"/>
        <family val="2"/>
        <scheme val="minor"/>
      </rPr>
      <t>Summe</t>
    </r>
  </si>
  <si>
    <r>
      <rPr>
        <sz val="10"/>
        <color theme="1"/>
        <rFont val="Calibri"/>
        <family val="2"/>
        <scheme val="minor"/>
      </rPr>
      <t>Total</t>
    </r>
  </si>
  <si>
    <r>
      <rPr>
        <b/>
        <sz val="10"/>
        <color theme="1"/>
        <rFont val="Calibri"/>
        <family val="2"/>
        <scheme val="minor"/>
      </rPr>
      <t>Incorrect answer</t>
    </r>
  </si>
  <si>
    <r>
      <rPr>
        <b/>
        <sz val="10"/>
        <color theme="1"/>
        <rFont val="Calibri"/>
        <family val="2"/>
        <scheme val="minor"/>
      </rPr>
      <t>Incorrect answer</t>
    </r>
  </si>
  <si>
    <r>
      <rPr>
        <sz val="10"/>
        <color theme="1"/>
        <rFont val="Calibri"/>
        <family val="2"/>
        <scheme val="minor"/>
      </rPr>
      <t>1.1</t>
    </r>
  </si>
  <si>
    <r>
      <rPr>
        <sz val="10"/>
        <rFont val="Calibri"/>
        <family val="2"/>
        <scheme val="minor"/>
      </rPr>
      <t>leicht</t>
    </r>
  </si>
  <si>
    <r>
      <rPr>
        <sz val="10"/>
        <rFont val="Calibri"/>
        <family val="2"/>
        <scheme val="minor"/>
      </rPr>
      <t>leicht</t>
    </r>
  </si>
  <si>
    <r>
      <rPr>
        <sz val="10"/>
        <rFont val="Calibri"/>
        <family val="2"/>
        <scheme val="minor"/>
      </rPr>
      <t>leicht</t>
    </r>
  </si>
  <si>
    <r>
      <rPr>
        <sz val="10"/>
        <rFont val="Calibri"/>
        <family val="2"/>
        <scheme val="minor"/>
      </rPr>
      <t>leicht</t>
    </r>
  </si>
  <si>
    <r>
      <rPr>
        <sz val="10"/>
        <color theme="1"/>
        <rFont val="Calibri"/>
        <family val="2"/>
        <scheme val="minor"/>
      </rPr>
      <t>1.1</t>
    </r>
  </si>
  <si>
    <r>
      <rPr>
        <sz val="10"/>
        <color theme="1"/>
        <rFont val="Calibri"/>
        <family val="2"/>
        <scheme val="minor"/>
      </rPr>
      <t>1.2</t>
    </r>
  </si>
  <si>
    <r>
      <rPr>
        <sz val="10"/>
        <color theme="1"/>
        <rFont val="Calibri"/>
        <family val="2"/>
        <scheme val="minor"/>
      </rPr>
      <t>mittel</t>
    </r>
  </si>
  <si>
    <r>
      <rPr>
        <sz val="10"/>
        <color theme="1"/>
        <rFont val="Calibri"/>
        <family val="2"/>
        <scheme val="minor"/>
      </rPr>
      <t>1.2</t>
    </r>
  </si>
  <si>
    <r>
      <rPr>
        <sz val="10"/>
        <color theme="1"/>
        <rFont val="Calibri"/>
        <family val="2"/>
        <scheme val="minor"/>
      </rPr>
      <t>mittel</t>
    </r>
  </si>
  <si>
    <r>
      <rPr>
        <sz val="10"/>
        <color theme="1"/>
        <rFont val="Calibri"/>
        <family val="2"/>
        <scheme val="minor"/>
      </rPr>
      <t>1.4</t>
    </r>
  </si>
  <si>
    <r>
      <rPr>
        <sz val="10"/>
        <color theme="1"/>
        <rFont val="Calibri"/>
        <family val="2"/>
        <scheme val="minor"/>
      </rPr>
      <t>mittel</t>
    </r>
  </si>
  <si>
    <r>
      <rPr>
        <sz val="10"/>
        <color theme="1"/>
        <rFont val="Calibri"/>
        <family val="2"/>
        <scheme val="minor"/>
      </rPr>
      <t>1.1</t>
    </r>
  </si>
  <si>
    <r>
      <rPr>
        <sz val="10"/>
        <color theme="1"/>
        <rFont val="Calibri"/>
        <family val="2"/>
        <scheme val="minor"/>
      </rPr>
      <t>Anwendung</t>
    </r>
  </si>
  <si>
    <r>
      <rPr>
        <sz val="10"/>
        <color theme="1"/>
        <rFont val="Calibri"/>
        <family val="2"/>
        <scheme val="minor"/>
      </rPr>
      <t>1.2</t>
    </r>
  </si>
  <si>
    <r>
      <rPr>
        <sz val="10"/>
        <color theme="1"/>
        <rFont val="Calibri"/>
        <family val="2"/>
        <scheme val="minor"/>
      </rPr>
      <t>schwer</t>
    </r>
  </si>
  <si>
    <r>
      <rPr>
        <sz val="10"/>
        <color theme="1"/>
        <rFont val="Calibri"/>
        <family val="2"/>
        <scheme val="minor"/>
      </rPr>
      <t>1.2</t>
    </r>
  </si>
  <si>
    <r>
      <rPr>
        <sz val="10"/>
        <color theme="1"/>
        <rFont val="Calibri"/>
        <family val="2"/>
        <scheme val="minor"/>
      </rPr>
      <t>schwer</t>
    </r>
  </si>
  <si>
    <r>
      <rPr>
        <sz val="10"/>
        <color theme="1"/>
        <rFont val="Calibri"/>
        <family val="2"/>
        <scheme val="minor"/>
      </rPr>
      <t>1.2</t>
    </r>
  </si>
  <si>
    <r>
      <rPr>
        <sz val="10"/>
        <color theme="1"/>
        <rFont val="Calibri"/>
        <family val="2"/>
        <scheme val="minor"/>
      </rPr>
      <t>schwer</t>
    </r>
  </si>
  <si>
    <r>
      <rPr>
        <sz val="10"/>
        <color theme="1"/>
        <rFont val="Calibri"/>
        <family val="2"/>
        <scheme val="minor"/>
      </rPr>
      <t>ZigBee</t>
    </r>
  </si>
  <si>
    <r>
      <rPr>
        <sz val="10"/>
        <color theme="1"/>
        <rFont val="Calibri"/>
        <family val="2"/>
        <scheme val="minor"/>
      </rPr>
      <t>leicht</t>
    </r>
  </si>
  <si>
    <r>
      <rPr>
        <sz val="10"/>
        <color theme="1"/>
        <rFont val="Calibri"/>
        <family val="2"/>
        <scheme val="minor"/>
      </rPr>
      <t>2.1</t>
    </r>
  </si>
  <si>
    <r>
      <rPr>
        <sz val="10"/>
        <color theme="1"/>
        <rFont val="Calibri"/>
        <family val="2"/>
        <scheme val="minor"/>
      </rPr>
      <t>leicht</t>
    </r>
  </si>
  <si>
    <r>
      <rPr>
        <sz val="10"/>
        <color theme="1"/>
        <rFont val="Calibri"/>
        <family val="2"/>
        <scheme val="minor"/>
      </rPr>
      <t>2.1</t>
    </r>
  </si>
  <si>
    <r>
      <rPr>
        <sz val="10"/>
        <color theme="1"/>
        <rFont val="Calibri"/>
        <family val="2"/>
        <scheme val="minor"/>
      </rPr>
      <t>leicht</t>
    </r>
  </si>
  <si>
    <r>
      <rPr>
        <sz val="10"/>
        <color theme="1"/>
        <rFont val="Calibri"/>
        <family val="2"/>
        <scheme val="minor"/>
      </rPr>
      <t>leicht</t>
    </r>
  </si>
  <si>
    <r>
      <rPr>
        <sz val="10"/>
        <color theme="1"/>
        <rFont val="Calibri"/>
        <family val="2"/>
        <scheme val="minor"/>
      </rPr>
      <t>2.2</t>
    </r>
  </si>
  <si>
    <r>
      <rPr>
        <sz val="10"/>
        <color theme="1"/>
        <rFont val="Calibri"/>
        <family val="2"/>
        <scheme val="minor"/>
      </rPr>
      <t>leicht</t>
    </r>
  </si>
  <si>
    <r>
      <rPr>
        <sz val="10"/>
        <color theme="1"/>
        <rFont val="Calibri"/>
        <family val="2"/>
        <scheme val="minor"/>
      </rPr>
      <t>2.1</t>
    </r>
  </si>
  <si>
    <r>
      <rPr>
        <sz val="10"/>
        <color theme="1"/>
        <rFont val="Calibri"/>
        <family val="2"/>
        <scheme val="minor"/>
      </rPr>
      <t>mittel</t>
    </r>
  </si>
  <si>
    <r>
      <rPr>
        <sz val="10"/>
        <color theme="1"/>
        <rFont val="Calibri"/>
        <family val="2"/>
        <scheme val="minor"/>
      </rPr>
      <t>2.1</t>
    </r>
  </si>
  <si>
    <r>
      <rPr>
        <sz val="10"/>
        <color theme="1"/>
        <rFont val="Calibri"/>
        <family val="2"/>
        <scheme val="minor"/>
      </rPr>
      <t>mittel</t>
    </r>
  </si>
  <si>
    <r>
      <rPr>
        <sz val="10"/>
        <color theme="1"/>
        <rFont val="Calibri"/>
        <family val="2"/>
        <scheme val="minor"/>
      </rPr>
      <t>2.2</t>
    </r>
  </si>
  <si>
    <r>
      <rPr>
        <sz val="10"/>
        <color theme="1"/>
        <rFont val="Calibri"/>
        <family val="2"/>
        <scheme val="minor"/>
      </rPr>
      <t>mittel</t>
    </r>
  </si>
  <si>
    <r>
      <rPr>
        <sz val="10"/>
        <color theme="1"/>
        <rFont val="Calibri"/>
        <family val="2"/>
        <scheme val="minor"/>
      </rPr>
      <t>2.2</t>
    </r>
  </si>
  <si>
    <r>
      <rPr>
        <sz val="10"/>
        <color theme="1"/>
        <rFont val="Calibri"/>
        <family val="2"/>
        <scheme val="minor"/>
      </rPr>
      <t>mittel</t>
    </r>
  </si>
  <si>
    <r>
      <rPr>
        <sz val="10"/>
        <color theme="1"/>
        <rFont val="Calibri"/>
        <family val="2"/>
        <scheme val="minor"/>
      </rPr>
      <t>2.1</t>
    </r>
  </si>
  <si>
    <r>
      <rPr>
        <sz val="10"/>
        <color theme="1"/>
        <rFont val="Calibri"/>
        <family val="2"/>
        <scheme val="minor"/>
      </rPr>
      <t>schwer</t>
    </r>
  </si>
  <si>
    <r>
      <rPr>
        <sz val="10"/>
        <color theme="1"/>
        <rFont val="Calibri"/>
        <family val="2"/>
        <scheme val="minor"/>
      </rPr>
      <t>Ransomware</t>
    </r>
  </si>
  <si>
    <r>
      <rPr>
        <sz val="10"/>
        <color theme="1"/>
        <rFont val="Calibri"/>
        <family val="2"/>
        <scheme val="minor"/>
      </rPr>
      <t>2.1</t>
    </r>
  </si>
  <si>
    <r>
      <rPr>
        <sz val="10"/>
        <color theme="1"/>
        <rFont val="Calibri"/>
        <family val="2"/>
        <scheme val="minor"/>
      </rPr>
      <t>schwer</t>
    </r>
  </si>
  <si>
    <r>
      <rPr>
        <sz val="10"/>
        <color theme="1"/>
        <rFont val="Calibri"/>
        <family val="2"/>
        <scheme val="minor"/>
      </rPr>
      <t>2.2</t>
    </r>
  </si>
  <si>
    <r>
      <rPr>
        <sz val="10"/>
        <color theme="1"/>
        <rFont val="Calibri"/>
        <family val="2"/>
        <scheme val="minor"/>
      </rPr>
      <t>schwer</t>
    </r>
  </si>
  <si>
    <r>
      <rPr>
        <sz val="10"/>
        <color theme="1"/>
        <rFont val="Calibri"/>
        <family val="2"/>
        <scheme val="minor"/>
      </rPr>
      <t>Böswilliger Insider</t>
    </r>
  </si>
  <si>
    <r>
      <rPr>
        <sz val="10"/>
        <color theme="1"/>
        <rFont val="Calibri"/>
        <family val="2"/>
        <scheme val="minor"/>
      </rPr>
      <t>2.2</t>
    </r>
  </si>
  <si>
    <r>
      <rPr>
        <sz val="10"/>
        <color theme="1"/>
        <rFont val="Calibri"/>
        <family val="2"/>
        <scheme val="minor"/>
      </rPr>
      <t>schwer</t>
    </r>
  </si>
  <si>
    <r>
      <rPr>
        <sz val="10"/>
        <color theme="1"/>
        <rFont val="Calibri"/>
        <family val="2"/>
        <scheme val="minor"/>
      </rPr>
      <t>Social Engineering</t>
    </r>
  </si>
  <si>
    <r>
      <rPr>
        <sz val="10"/>
        <color theme="1"/>
        <rFont val="Calibri"/>
        <family val="2"/>
        <scheme val="minor"/>
      </rPr>
      <t>Knotenmanipulation</t>
    </r>
  </si>
  <si>
    <r>
      <rPr>
        <sz val="10"/>
        <color theme="1"/>
        <rFont val="Calibri"/>
        <family val="2"/>
        <scheme val="minor"/>
      </rPr>
      <t>Jamming</t>
    </r>
  </si>
  <si>
    <r>
      <rPr>
        <sz val="10"/>
        <color theme="1"/>
        <rFont val="Calibri"/>
        <family val="2"/>
        <scheme val="minor"/>
      </rPr>
      <t>Schlafentzugs-Angriff</t>
    </r>
  </si>
  <si>
    <r>
      <rPr>
        <sz val="10"/>
        <color theme="1"/>
        <rFont val="Calibri"/>
        <family val="2"/>
        <scheme val="minor"/>
      </rPr>
      <t>leicht</t>
    </r>
  </si>
  <si>
    <r>
      <rPr>
        <sz val="10"/>
        <color theme="1"/>
        <rFont val="Calibri"/>
        <family val="2"/>
        <scheme val="minor"/>
      </rPr>
      <t>3.1</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</si>
  <si>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</si>
  <si>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</si>
  <si>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</si>
  <si>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3.3</t>
    </r>
  </si>
  <si>
    <r>
      <rPr>
        <sz val="10"/>
        <color theme="1"/>
        <rFont val="Calibri"/>
        <family val="2"/>
        <scheme val="minor"/>
      </rPr>
      <t>leicht</t>
    </r>
  </si>
  <si>
    <r>
      <rPr>
        <sz val="10"/>
        <color theme="1"/>
        <rFont val="Calibri"/>
        <family val="2"/>
        <scheme val="minor"/>
      </rPr>
      <t>Penetrationstest</t>
    </r>
  </si>
  <si>
    <r>
      <rPr>
        <sz val="10"/>
        <color theme="1"/>
        <rFont val="Calibri"/>
        <family val="2"/>
        <scheme val="minor"/>
      </rPr>
      <t>DAST</t>
    </r>
  </si>
  <si>
    <r>
      <rPr>
        <sz val="10"/>
        <color theme="1"/>
        <rFont val="Calibri"/>
        <family val="2"/>
        <scheme val="minor"/>
      </rPr>
      <t>SAST</t>
    </r>
  </si>
  <si>
    <r>
      <rPr>
        <sz val="10"/>
        <color theme="1"/>
        <rFont val="Calibri"/>
        <family val="2"/>
        <scheme val="minor"/>
      </rPr>
      <t>Funktionstest</t>
    </r>
  </si>
  <si>
    <r>
      <rPr>
        <sz val="10"/>
        <color theme="1"/>
        <rFont val="Calibri"/>
        <family val="2"/>
        <scheme val="minor"/>
      </rPr>
      <t>3.1</t>
    </r>
  </si>
  <si>
    <r>
      <rPr>
        <sz val="10"/>
        <color theme="1"/>
        <rFont val="Calibri"/>
        <family val="2"/>
        <scheme val="minor"/>
      </rPr>
      <t>mittel</t>
    </r>
  </si>
  <si>
    <r>
      <rPr>
        <sz val="10"/>
        <color theme="1"/>
        <rFont val="Calibri"/>
        <family val="2"/>
        <scheme val="minor"/>
      </rPr>
      <t>3.2</t>
    </r>
  </si>
  <si>
    <r>
      <rPr>
        <sz val="10"/>
        <color theme="1"/>
        <rFont val="Calibri"/>
        <family val="2"/>
        <scheme val="minor"/>
      </rPr>
      <t>mittel</t>
    </r>
  </si>
  <si>
    <r>
      <rPr>
        <sz val="10"/>
        <color theme="1"/>
        <rFont val="Calibri"/>
        <family val="2"/>
        <scheme val="minor"/>
      </rPr>
      <t>3.3</t>
    </r>
  </si>
  <si>
    <r>
      <rPr>
        <sz val="10"/>
        <color theme="1"/>
        <rFont val="Calibri"/>
        <family val="2"/>
        <scheme val="minor"/>
      </rPr>
      <t>mittel</t>
    </r>
  </si>
  <si>
    <r>
      <rPr>
        <sz val="10"/>
        <color theme="1"/>
        <rFont val="Calibri"/>
        <family val="2"/>
        <scheme val="minor"/>
      </rPr>
      <t>mittel</t>
    </r>
  </si>
  <si>
    <r>
      <rPr>
        <sz val="10"/>
        <color theme="1"/>
        <rFont val="Calibri"/>
        <family val="2"/>
        <scheme val="minor"/>
      </rPr>
      <t>SAST</t>
    </r>
  </si>
  <si>
    <r>
      <rPr>
        <sz val="10"/>
        <color theme="1"/>
        <rFont val="Calibri"/>
        <family val="2"/>
        <scheme val="minor"/>
      </rPr>
      <t>DAST</t>
    </r>
  </si>
  <si>
    <r>
      <rPr>
        <sz val="10"/>
        <color theme="1"/>
        <rFont val="Calibri"/>
        <family val="2"/>
        <scheme val="minor"/>
      </rPr>
      <t>3.2</t>
    </r>
  </si>
  <si>
    <r>
      <rPr>
        <sz val="10"/>
        <color theme="1"/>
        <rFont val="Calibri"/>
        <family val="2"/>
        <scheme val="minor"/>
      </rPr>
      <t>schwer</t>
    </r>
  </si>
  <si>
    <r>
      <rPr>
        <sz val="10"/>
        <color theme="1"/>
        <rFont val="Calibri"/>
        <family val="2"/>
        <scheme val="minor"/>
      </rPr>
      <t>3.2</t>
    </r>
  </si>
  <si>
    <r>
      <rPr>
        <sz val="10"/>
        <color theme="1"/>
        <rFont val="Calibri"/>
        <family val="2"/>
        <scheme val="minor"/>
      </rPr>
      <t>schwer</t>
    </r>
  </si>
  <si>
    <r>
      <rPr>
        <sz val="10"/>
        <color theme="1"/>
        <rFont val="Calibri"/>
        <family val="2"/>
        <scheme val="minor"/>
      </rPr>
      <t>3.3</t>
    </r>
  </si>
  <si>
    <r>
      <rPr>
        <sz val="10"/>
        <color theme="1"/>
        <rFont val="Calibri"/>
        <family val="2"/>
        <scheme val="minor"/>
      </rPr>
      <t>schwer</t>
    </r>
  </si>
  <si>
    <r>
      <rPr>
        <sz val="10"/>
        <color theme="1"/>
        <rFont val="Calibri"/>
        <family val="2"/>
        <scheme val="minor"/>
      </rPr>
      <t>3.4</t>
    </r>
  </si>
  <si>
    <r>
      <rPr>
        <sz val="10"/>
        <color theme="1"/>
        <rFont val="Calibri"/>
        <family val="2"/>
        <scheme val="minor"/>
      </rPr>
      <t>schwer</t>
    </r>
  </si>
  <si>
    <r>
      <rPr>
        <sz val="10"/>
        <color theme="1"/>
        <rFont val="Calibri"/>
        <family val="2"/>
        <scheme val="minor"/>
      </rPr>
      <t>leicht</t>
    </r>
  </si>
  <si>
    <r>
      <rPr>
        <sz val="10"/>
        <color theme="1"/>
        <rFont val="Calibri"/>
        <family val="2"/>
        <scheme val="minor"/>
      </rPr>
      <t>4.1</t>
    </r>
  </si>
  <si>
    <r>
      <rPr>
        <sz val="10"/>
        <color theme="1"/>
        <rFont val="Calibri"/>
        <family val="2"/>
        <scheme val="minor"/>
      </rPr>
      <t>leicht</t>
    </r>
  </si>
  <si>
    <r>
      <rPr>
        <sz val="10"/>
        <color theme="1"/>
        <rFont val="Calibri"/>
        <family val="2"/>
        <scheme val="minor"/>
      </rPr>
      <t>4.1</t>
    </r>
  </si>
  <si>
    <r>
      <rPr>
        <sz val="10"/>
        <color theme="1"/>
        <rFont val="Calibri"/>
        <family val="2"/>
        <scheme val="minor"/>
      </rPr>
      <t>leicht</t>
    </r>
  </si>
  <si>
    <r>
      <rPr>
        <sz val="10"/>
        <color theme="1"/>
        <rFont val="Calibri"/>
        <family val="2"/>
        <scheme val="minor"/>
      </rPr>
      <t>MQTT</t>
    </r>
  </si>
  <si>
    <r>
      <rPr>
        <sz val="10"/>
        <color theme="1"/>
        <rFont val="Calibri"/>
        <family val="2"/>
        <scheme val="minor"/>
      </rPr>
      <t>TLS</t>
    </r>
  </si>
  <si>
    <r>
      <rPr>
        <sz val="10"/>
        <color theme="1"/>
        <rFont val="Calibri"/>
        <family val="2"/>
        <scheme val="minor"/>
      </rPr>
      <t>leicht</t>
    </r>
  </si>
  <si>
    <r>
      <rPr>
        <sz val="10"/>
        <color theme="1"/>
        <rFont val="Calibri"/>
        <family val="2"/>
        <scheme val="minor"/>
      </rPr>
      <t>CoAP</t>
    </r>
  </si>
  <si>
    <r>
      <rPr>
        <sz val="10"/>
        <color theme="1"/>
        <rFont val="Calibri"/>
        <family val="2"/>
        <scheme val="minor"/>
      </rPr>
      <t>4.2</t>
    </r>
  </si>
  <si>
    <r>
      <rPr>
        <sz val="10"/>
        <color theme="1"/>
        <rFont val="Calibri"/>
        <family val="2"/>
        <scheme val="minor"/>
      </rPr>
      <t>leicht</t>
    </r>
  </si>
  <si>
    <r>
      <rPr>
        <sz val="10"/>
        <color theme="1"/>
        <rFont val="Calibri"/>
        <family val="2"/>
        <scheme val="minor"/>
      </rPr>
      <t>4.1</t>
    </r>
  </si>
  <si>
    <r>
      <rPr>
        <sz val="10"/>
        <color theme="1"/>
        <rFont val="Calibri"/>
        <family val="2"/>
        <scheme val="minor"/>
      </rPr>
      <t>mittel</t>
    </r>
  </si>
  <si>
    <r>
      <rPr>
        <sz val="10"/>
        <color theme="1"/>
        <rFont val="Calibri"/>
        <family val="2"/>
        <scheme val="minor"/>
      </rPr>
      <t>4.1</t>
    </r>
  </si>
  <si>
    <r>
      <rPr>
        <sz val="10"/>
        <color theme="1"/>
        <rFont val="Calibri"/>
        <family val="2"/>
        <scheme val="minor"/>
      </rPr>
      <t>mittel</t>
    </r>
  </si>
  <si>
    <r>
      <rPr>
        <sz val="10"/>
        <color theme="1"/>
        <rFont val="Calibri"/>
        <family val="2"/>
        <scheme val="minor"/>
      </rPr>
      <t>Denial-of-Service</t>
    </r>
  </si>
  <si>
    <r>
      <rPr>
        <sz val="10"/>
        <color theme="1"/>
        <rFont val="Calibri"/>
        <family val="2"/>
        <scheme val="minor"/>
      </rPr>
      <t>Code-Einschleusung</t>
    </r>
  </si>
  <si>
    <r>
      <rPr>
        <sz val="10"/>
        <color theme="1"/>
        <rFont val="Calibri"/>
        <family val="2"/>
        <scheme val="minor"/>
      </rPr>
      <t>Man-in-the-Middle</t>
    </r>
  </si>
  <si>
    <r>
      <rPr>
        <sz val="10"/>
        <color theme="1"/>
        <rFont val="Calibri"/>
        <family val="2"/>
        <scheme val="minor"/>
      </rPr>
      <t>4.1</t>
    </r>
  </si>
  <si>
    <r>
      <rPr>
        <sz val="10"/>
        <color theme="1"/>
        <rFont val="Calibri"/>
        <family val="2"/>
        <scheme val="minor"/>
      </rPr>
      <t>mittel</t>
    </r>
  </si>
  <si>
    <r>
      <rPr>
        <sz val="10"/>
        <color theme="1"/>
        <rFont val="Calibri"/>
        <family val="2"/>
        <scheme val="minor"/>
      </rPr>
      <t>Hardware</t>
    </r>
  </si>
  <si>
    <r>
      <rPr>
        <sz val="10"/>
        <color theme="1"/>
        <rFont val="Calibri"/>
        <family val="2"/>
        <scheme val="minor"/>
      </rPr>
      <t>4.2</t>
    </r>
  </si>
  <si>
    <r>
      <rPr>
        <sz val="10"/>
        <color theme="1"/>
        <rFont val="Calibri"/>
        <family val="2"/>
        <scheme val="minor"/>
      </rPr>
      <t>mittel</t>
    </r>
  </si>
  <si>
    <r>
      <rPr>
        <sz val="10"/>
        <color theme="1"/>
        <rFont val="Calibri"/>
        <family val="2"/>
        <scheme val="minor"/>
      </rPr>
      <t>4.1</t>
    </r>
  </si>
  <si>
    <r>
      <rPr>
        <sz val="10"/>
        <color theme="1"/>
        <rFont val="Calibri"/>
        <family val="2"/>
        <scheme val="minor"/>
      </rPr>
      <t>schwer</t>
    </r>
  </si>
  <si>
    <r>
      <rPr>
        <sz val="10"/>
        <color theme="1"/>
        <rFont val="Calibri"/>
        <family val="2"/>
        <scheme val="minor"/>
      </rPr>
      <t>4.1</t>
    </r>
  </si>
  <si>
    <r>
      <rPr>
        <sz val="10"/>
        <color theme="1"/>
        <rFont val="Calibri"/>
        <family val="2"/>
        <scheme val="minor"/>
      </rPr>
      <t>schwer</t>
    </r>
  </si>
  <si>
    <r>
      <rPr>
        <sz val="10"/>
        <color theme="1"/>
        <rFont val="Calibri"/>
        <family val="2"/>
        <scheme val="minor"/>
      </rPr>
      <t>Protokoll</t>
    </r>
  </si>
  <si>
    <r>
      <rPr>
        <sz val="10"/>
        <color theme="1"/>
        <rFont val="Calibri"/>
        <family val="2"/>
        <scheme val="minor"/>
      </rPr>
      <t>Hardware</t>
    </r>
  </si>
  <si>
    <r>
      <rPr>
        <sz val="10"/>
        <color theme="1"/>
        <rFont val="Calibri"/>
        <family val="2"/>
        <scheme val="minor"/>
      </rPr>
      <t>Firmware</t>
    </r>
  </si>
  <si>
    <r>
      <rPr>
        <sz val="10"/>
        <color theme="1"/>
        <rFont val="Calibri"/>
        <family val="2"/>
        <scheme val="minor"/>
      </rPr>
      <t>4.2</t>
    </r>
  </si>
  <si>
    <r>
      <rPr>
        <sz val="10"/>
        <color theme="1"/>
        <rFont val="Calibri"/>
        <family val="2"/>
        <scheme val="minor"/>
      </rPr>
      <t>schwer</t>
    </r>
  </si>
  <si>
    <r>
      <rPr>
        <sz val="10"/>
        <color theme="1"/>
        <rFont val="Calibri"/>
        <family val="2"/>
        <scheme val="minor"/>
      </rPr>
      <t>TLS</t>
    </r>
  </si>
  <si>
    <r>
      <rPr>
        <sz val="10"/>
        <color theme="1"/>
        <rFont val="Calibri"/>
        <family val="2"/>
        <scheme val="minor"/>
      </rPr>
      <t>MQTT</t>
    </r>
  </si>
  <si>
    <r>
      <rPr>
        <sz val="10"/>
        <color theme="1"/>
        <rFont val="Calibri"/>
        <family val="2"/>
        <scheme val="minor"/>
      </rPr>
      <t>HTTP</t>
    </r>
  </si>
  <si>
    <r>
      <rPr>
        <sz val="10"/>
        <color theme="1"/>
        <rFont val="Calibri"/>
        <family val="2"/>
        <scheme val="minor"/>
      </rPr>
      <t>4.2</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</si>
  <si>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</si>
  <si>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</si>
  <si>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</si>
  <si>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</si>
  <si>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5.4</t>
    </r>
  </si>
  <si>
    <r>
      <rPr>
        <sz val="10"/>
        <color theme="1"/>
        <rFont val="Calibri"/>
        <family val="2"/>
        <scheme val="minor"/>
      </rPr>
      <t>leicht</t>
    </r>
  </si>
  <si>
    <r>
      <rPr>
        <sz val="10"/>
        <color theme="1"/>
        <rFont val="Calibri"/>
        <family val="2"/>
        <scheme val="minor"/>
      </rPr>
      <t>TLS</t>
    </r>
  </si>
  <si>
    <r>
      <rPr>
        <sz val="10"/>
        <color theme="1"/>
        <rFont val="Calibri"/>
        <family val="2"/>
        <scheme val="minor"/>
      </rPr>
      <t>HTTP</t>
    </r>
  </si>
  <si>
    <r>
      <rPr>
        <sz val="10"/>
        <color theme="1"/>
        <rFont val="Calibri"/>
        <family val="2"/>
        <scheme val="minor"/>
      </rPr>
      <t>MQTT</t>
    </r>
  </si>
  <si>
    <r>
      <rPr>
        <sz val="10"/>
        <color theme="1"/>
        <rFont val="Calibri"/>
        <family val="2"/>
        <scheme val="minor"/>
      </rPr>
      <t>5.4</t>
    </r>
  </si>
  <si>
    <r>
      <rPr>
        <sz val="10"/>
        <color theme="1"/>
        <rFont val="Calibri"/>
        <family val="2"/>
        <scheme val="minor"/>
      </rPr>
      <t>leicht</t>
    </r>
  </si>
  <si>
    <r>
      <rPr>
        <sz val="10"/>
        <color theme="1"/>
        <rFont val="Calibri"/>
        <family val="2"/>
        <scheme val="minor"/>
      </rPr>
      <t>5.1</t>
    </r>
  </si>
  <si>
    <r>
      <rPr>
        <sz val="10"/>
        <color theme="1"/>
        <rFont val="Calibri"/>
        <family val="2"/>
        <scheme val="minor"/>
      </rPr>
      <t>mittel</t>
    </r>
  </si>
  <si>
    <r>
      <rPr>
        <sz val="10"/>
        <color theme="1"/>
        <rFont val="Calibri"/>
        <family val="2"/>
        <scheme val="minor"/>
      </rPr>
      <t>Datenintegrität</t>
    </r>
  </si>
  <si>
    <r>
      <rPr>
        <sz val="10"/>
        <color theme="1"/>
        <rFont val="Calibri"/>
        <family val="2"/>
        <scheme val="minor"/>
      </rPr>
      <t>5.2</t>
    </r>
  </si>
  <si>
    <r>
      <rPr>
        <sz val="10"/>
        <color theme="1"/>
        <rFont val="Calibri"/>
        <family val="2"/>
        <scheme val="minor"/>
      </rPr>
      <t>mittel</t>
    </r>
  </si>
  <si>
    <r>
      <rPr>
        <sz val="10"/>
        <color theme="1"/>
        <rFont val="Calibri"/>
        <family val="2"/>
        <scheme val="minor"/>
      </rPr>
      <t>Sandboxing</t>
    </r>
  </si>
  <si>
    <r>
      <rPr>
        <sz val="10"/>
        <color theme="1"/>
        <rFont val="Calibri"/>
        <family val="2"/>
        <scheme val="minor"/>
      </rPr>
      <t>Firewall</t>
    </r>
  </si>
  <si>
    <r>
      <rPr>
        <sz val="10"/>
        <color theme="1"/>
        <rFont val="Calibri"/>
        <family val="2"/>
        <scheme val="minor"/>
      </rPr>
      <t>5.2</t>
    </r>
  </si>
  <si>
    <r>
      <rPr>
        <sz val="10"/>
        <color theme="1"/>
        <rFont val="Calibri"/>
        <family val="2"/>
        <scheme val="minor"/>
      </rPr>
      <t>mittel</t>
    </r>
  </si>
  <si>
    <r>
      <rPr>
        <sz val="10"/>
        <color theme="1"/>
        <rFont val="Calibri"/>
        <family val="2"/>
        <scheme val="minor"/>
      </rPr>
      <t>5.4</t>
    </r>
  </si>
  <si>
    <r>
      <rPr>
        <sz val="10"/>
        <color theme="1"/>
        <rFont val="Calibri"/>
        <family val="2"/>
        <scheme val="minor"/>
      </rPr>
      <t>mittel</t>
    </r>
  </si>
  <si>
    <r>
      <rPr>
        <sz val="10"/>
        <color theme="1"/>
        <rFont val="Calibri"/>
        <family val="2"/>
        <scheme val="minor"/>
      </rPr>
      <t>5.4</t>
    </r>
  </si>
  <si>
    <r>
      <rPr>
        <sz val="10"/>
        <color theme="1"/>
        <rFont val="Calibri"/>
        <family val="2"/>
        <scheme val="minor"/>
      </rPr>
      <t>schwer</t>
    </r>
  </si>
  <si>
    <r>
      <rPr>
        <sz val="10"/>
        <color theme="1"/>
        <rFont val="Calibri"/>
        <family val="2"/>
        <scheme val="minor"/>
      </rPr>
      <t>5.2</t>
    </r>
  </si>
  <si>
    <r>
      <rPr>
        <sz val="10"/>
        <color theme="1"/>
        <rFont val="Calibri"/>
        <family val="2"/>
        <scheme val="minor"/>
      </rPr>
      <t>schwer</t>
    </r>
  </si>
  <si>
    <r>
      <rPr>
        <sz val="10"/>
        <color theme="1"/>
        <rFont val="Calibri"/>
        <family val="2"/>
        <scheme val="minor"/>
      </rPr>
      <t>Sandboxing</t>
    </r>
  </si>
  <si>
    <r>
      <rPr>
        <sz val="10"/>
        <color theme="1"/>
        <rFont val="Calibri"/>
        <family val="2"/>
        <scheme val="minor"/>
      </rPr>
      <t>Remote Access VPN</t>
    </r>
  </si>
  <si>
    <r>
      <rPr>
        <sz val="10"/>
        <color theme="1"/>
        <rFont val="Calibri"/>
        <family val="2"/>
        <scheme val="minor"/>
      </rPr>
      <t>Hyperscale-Netzwerk-Sicherheit</t>
    </r>
  </si>
  <si>
    <r>
      <rPr>
        <sz val="10"/>
        <color theme="1"/>
        <rFont val="Calibri"/>
        <family val="2"/>
        <scheme val="minor"/>
      </rPr>
      <t>schwer</t>
    </r>
  </si>
  <si>
    <r>
      <rPr>
        <sz val="10"/>
        <color theme="1"/>
        <rFont val="Calibri"/>
        <family val="2"/>
        <scheme val="minor"/>
      </rPr>
      <t>TLS</t>
    </r>
  </si>
  <si>
    <r>
      <rPr>
        <sz val="10"/>
        <color theme="1"/>
        <rFont val="Calibri"/>
        <family val="2"/>
        <scheme val="minor"/>
      </rPr>
      <t>MQTT</t>
    </r>
  </si>
  <si>
    <r>
      <rPr>
        <sz val="10"/>
        <color theme="1"/>
        <rFont val="Calibri"/>
        <family val="2"/>
        <scheme val="minor"/>
      </rPr>
      <t>5.4</t>
    </r>
  </si>
  <si>
    <r>
      <rPr>
        <sz val="10"/>
        <color theme="1"/>
        <rFont val="Calibri"/>
        <family val="2"/>
        <scheme val="minor"/>
      </rPr>
      <t>schwer</t>
    </r>
  </si>
  <si>
    <r>
      <rPr>
        <sz val="10"/>
        <color theme="1"/>
        <rFont val="Calibri"/>
        <family val="2"/>
        <scheme val="minor"/>
      </rPr>
      <t>Authentifizierung</t>
    </r>
  </si>
  <si>
    <r>
      <rPr>
        <sz val="10"/>
        <color theme="1"/>
        <rFont val="Calibri"/>
        <family val="2"/>
        <scheme val="minor"/>
      </rPr>
      <t>Autorisierung</t>
    </r>
  </si>
  <si>
    <r>
      <rPr>
        <sz val="10"/>
        <color theme="1"/>
        <rFont val="Calibri"/>
        <family val="2"/>
        <scheme val="minor"/>
      </rPr>
      <t>Zertifizierung</t>
    </r>
  </si>
  <si>
    <r>
      <rPr>
        <sz val="10"/>
        <color theme="1"/>
        <rFont val="Calibri"/>
        <family val="2"/>
        <scheme val="minor"/>
      </rPr>
      <t>leicht</t>
    </r>
  </si>
  <si>
    <r>
      <rPr>
        <sz val="10"/>
        <color theme="1"/>
        <rFont val="Calibri"/>
        <family val="2"/>
        <scheme val="minor"/>
      </rPr>
      <t>6.1</t>
    </r>
  </si>
  <si>
    <r>
      <rPr>
        <sz val="10"/>
        <color theme="1"/>
        <rFont val="Calibri"/>
        <family val="2"/>
        <scheme val="minor"/>
      </rPr>
      <t>leicht</t>
    </r>
  </si>
  <si>
    <r>
      <rPr>
        <sz val="10"/>
        <color theme="1"/>
        <rFont val="Calibri"/>
        <family val="2"/>
        <scheme val="minor"/>
      </rPr>
      <t>6.1</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</si>
  <si>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</si>
  <si>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</si>
  <si>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</si>
  <si>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6.1</t>
    </r>
  </si>
  <si>
    <r>
      <rPr>
        <sz val="10"/>
        <color theme="1"/>
        <rFont val="Calibri"/>
        <family val="2"/>
        <scheme val="minor"/>
      </rPr>
      <t>mittel</t>
    </r>
  </si>
  <si>
    <r>
      <rPr>
        <sz val="10"/>
        <color theme="1"/>
        <rFont val="Calibri"/>
        <family val="2"/>
        <scheme val="minor"/>
      </rPr>
      <t>Infrastructure as a Service (IaaS)</t>
    </r>
  </si>
  <si>
    <r>
      <rPr>
        <sz val="10"/>
        <color theme="1"/>
        <rFont val="Calibri"/>
        <family val="2"/>
        <scheme val="minor"/>
      </rPr>
      <t xml:space="preserve">Desktop as a Service (DaaS) </t>
    </r>
  </si>
  <si>
    <r>
      <rPr>
        <sz val="10"/>
        <color theme="1"/>
        <rFont val="Calibri"/>
        <family val="2"/>
        <scheme val="minor"/>
      </rPr>
      <t>6.1</t>
    </r>
  </si>
  <si>
    <r>
      <rPr>
        <sz val="10"/>
        <color theme="1"/>
        <rFont val="Calibri"/>
        <family val="2"/>
        <scheme val="minor"/>
      </rPr>
      <t>mittel</t>
    </r>
  </si>
  <si>
    <r>
      <rPr>
        <sz val="10"/>
        <color theme="1"/>
        <rFont val="Calibri"/>
        <family val="2"/>
        <scheme val="minor"/>
      </rPr>
      <t>mittel</t>
    </r>
  </si>
  <si>
    <r>
      <rPr>
        <sz val="10"/>
        <color theme="1"/>
        <rFont val="Calibri"/>
        <family val="2"/>
        <scheme val="minor"/>
      </rPr>
      <t>Denial-of-Service</t>
    </r>
  </si>
  <si>
    <r>
      <rPr>
        <sz val="10"/>
        <color theme="1"/>
        <rFont val="Calibri"/>
        <family val="2"/>
        <scheme val="minor"/>
      </rPr>
      <t>Knotenmanipulation</t>
    </r>
  </si>
  <si>
    <r>
      <rPr>
        <sz val="10"/>
        <color theme="1"/>
        <rFont val="Calibri"/>
        <family val="2"/>
        <scheme val="minor"/>
      </rPr>
      <t>6.2</t>
    </r>
  </si>
  <si>
    <r>
      <rPr>
        <sz val="10"/>
        <color theme="1"/>
        <rFont val="Calibri"/>
        <family val="2"/>
        <scheme val="minor"/>
      </rPr>
      <t>mittel</t>
    </r>
  </si>
  <si>
    <r>
      <rPr>
        <sz val="10"/>
        <color theme="1"/>
        <rFont val="Calibri"/>
        <family val="2"/>
        <scheme val="minor"/>
      </rPr>
      <t>6.1</t>
    </r>
  </si>
  <si>
    <r>
      <rPr>
        <sz val="10"/>
        <color theme="1"/>
        <rFont val="Calibri"/>
        <family val="2"/>
        <scheme val="minor"/>
      </rPr>
      <t>schwer</t>
    </r>
  </si>
  <si>
    <r>
      <rPr>
        <sz val="10"/>
        <color theme="1"/>
        <rFont val="Calibri"/>
        <family val="2"/>
        <scheme val="minor"/>
      </rPr>
      <t>6.1</t>
    </r>
  </si>
  <si>
    <r>
      <rPr>
        <sz val="10"/>
        <color theme="1"/>
        <rFont val="Calibri"/>
        <family val="2"/>
        <scheme val="minor"/>
      </rPr>
      <t>schwer</t>
    </r>
  </si>
  <si>
    <r>
      <rPr>
        <sz val="10"/>
        <color theme="1"/>
        <rFont val="Calibri"/>
        <family val="2"/>
        <scheme val="minor"/>
      </rPr>
      <t>Data Loss Prevention</t>
    </r>
  </si>
  <si>
    <r>
      <rPr>
        <sz val="10"/>
        <color theme="1"/>
        <rFont val="Calibri"/>
        <family val="2"/>
        <scheme val="minor"/>
      </rPr>
      <t>6.2</t>
    </r>
  </si>
  <si>
    <r>
      <rPr>
        <sz val="10"/>
        <color theme="1"/>
        <rFont val="Calibri"/>
        <family val="2"/>
        <scheme val="minor"/>
      </rPr>
      <t>schwer</t>
    </r>
  </si>
  <si>
    <r>
      <rPr>
        <sz val="10"/>
        <color theme="1"/>
        <rFont val="Calibri"/>
        <family val="2"/>
        <scheme val="minor"/>
      </rPr>
      <t>SQL-Injektion</t>
    </r>
  </si>
  <si>
    <r>
      <rPr>
        <sz val="10"/>
        <color theme="1"/>
        <rFont val="Calibri"/>
        <family val="2"/>
        <scheme val="minor"/>
      </rPr>
      <t>Sybil-Attacke</t>
    </r>
  </si>
  <si>
    <r>
      <rPr>
        <sz val="10"/>
        <color theme="1"/>
        <rFont val="Calibri"/>
        <family val="2"/>
        <scheme val="minor"/>
      </rPr>
      <t xml:space="preserve">Man-in-the-Middle </t>
    </r>
  </si>
  <si>
    <r>
      <rPr>
        <sz val="10"/>
        <color theme="1"/>
        <rFont val="Calibri"/>
        <family val="2"/>
        <scheme val="minor"/>
      </rPr>
      <t>6.4</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</si>
  <si>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</si>
  <si>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</si>
  <si>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</si>
  <si>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7.2</t>
    </r>
  </si>
  <si>
    <r>
      <rPr>
        <sz val="10"/>
        <color theme="1"/>
        <rFont val="Calibri"/>
        <family val="2"/>
        <scheme val="minor"/>
      </rPr>
      <t>leicht</t>
    </r>
  </si>
  <si>
    <r>
      <rPr>
        <sz val="10"/>
        <color theme="1"/>
        <rFont val="Calibri"/>
        <family val="2"/>
        <scheme val="minor"/>
      </rPr>
      <t>Entscheidungsbäume</t>
    </r>
  </si>
  <si>
    <r>
      <rPr>
        <sz val="10"/>
        <color theme="1"/>
        <rFont val="Calibri"/>
        <family val="2"/>
        <scheme val="minor"/>
      </rPr>
      <t>7.2</t>
    </r>
  </si>
  <si>
    <r>
      <rPr>
        <sz val="10"/>
        <color theme="1"/>
        <rFont val="Calibri"/>
        <family val="2"/>
        <scheme val="minor"/>
      </rPr>
      <t>leicht</t>
    </r>
  </si>
  <si>
    <r>
      <rPr>
        <sz val="10"/>
        <color theme="1"/>
        <rFont val="Calibri"/>
        <family val="2"/>
        <scheme val="minor"/>
      </rPr>
      <t>7.2</t>
    </r>
  </si>
  <si>
    <r>
      <rPr>
        <sz val="10"/>
        <color theme="1"/>
        <rFont val="Calibri"/>
        <family val="2"/>
        <scheme val="minor"/>
      </rPr>
      <t>leicht</t>
    </r>
  </si>
  <si>
    <r>
      <rPr>
        <sz val="10"/>
        <color theme="1"/>
        <rFont val="Calibri"/>
        <family val="2"/>
        <scheme val="minor"/>
      </rPr>
      <t>K-Means Clustering</t>
    </r>
  </si>
  <si>
    <r>
      <rPr>
        <sz val="10"/>
        <color theme="1"/>
        <rFont val="Calibri"/>
        <family val="2"/>
        <scheme val="minor"/>
      </rPr>
      <t>7.1</t>
    </r>
  </si>
  <si>
    <r>
      <rPr>
        <sz val="10"/>
        <color theme="1"/>
        <rFont val="Calibri"/>
        <family val="2"/>
        <scheme val="minor"/>
      </rPr>
      <t>mittel</t>
    </r>
  </si>
  <si>
    <r>
      <rPr>
        <sz val="10"/>
        <color theme="1"/>
        <rFont val="Calibri"/>
        <family val="2"/>
        <scheme val="minor"/>
      </rPr>
      <t>MapReduce</t>
    </r>
  </si>
  <si>
    <r>
      <rPr>
        <sz val="10"/>
        <color theme="1"/>
        <rFont val="Calibri"/>
        <family val="2"/>
        <scheme val="minor"/>
      </rPr>
      <t>K-Means Clustering</t>
    </r>
  </si>
  <si>
    <r>
      <rPr>
        <sz val="10"/>
        <color theme="1"/>
        <rFont val="Calibri"/>
        <family val="2"/>
        <scheme val="minor"/>
      </rPr>
      <t>Entscheidungsbäume</t>
    </r>
  </si>
  <si>
    <r>
      <rPr>
        <sz val="10"/>
        <color theme="1"/>
        <rFont val="Calibri"/>
        <family val="2"/>
        <scheme val="minor"/>
      </rPr>
      <t>Random Forest</t>
    </r>
  </si>
  <si>
    <r>
      <rPr>
        <sz val="10"/>
        <color theme="1"/>
        <rFont val="Calibri"/>
        <family val="2"/>
        <scheme val="minor"/>
      </rPr>
      <t>7.1</t>
    </r>
  </si>
  <si>
    <r>
      <rPr>
        <sz val="10"/>
        <color theme="1"/>
        <rFont val="Calibri"/>
        <family val="2"/>
        <scheme val="minor"/>
      </rPr>
      <t>mittel</t>
    </r>
  </si>
  <si>
    <r>
      <rPr>
        <sz val="10"/>
        <color theme="1"/>
        <rFont val="Calibri"/>
        <family val="2"/>
        <scheme val="minor"/>
      </rPr>
      <t>7.2</t>
    </r>
  </si>
  <si>
    <r>
      <rPr>
        <sz val="10"/>
        <color theme="1"/>
        <rFont val="Calibri"/>
        <family val="2"/>
        <scheme val="minor"/>
      </rPr>
      <t>mittel</t>
    </r>
  </si>
  <si>
    <r>
      <rPr>
        <sz val="10"/>
        <color theme="1"/>
        <rFont val="Calibri"/>
        <family val="2"/>
        <scheme val="minor"/>
      </rPr>
      <t>K-Means Clustering</t>
    </r>
  </si>
  <si>
    <r>
      <rPr>
        <sz val="10"/>
        <color theme="1"/>
        <rFont val="Calibri"/>
        <family val="2"/>
        <scheme val="minor"/>
      </rPr>
      <t>Random Forest</t>
    </r>
  </si>
  <si>
    <r>
      <rPr>
        <sz val="10"/>
        <color theme="1"/>
        <rFont val="Calibri"/>
        <family val="2"/>
        <scheme val="minor"/>
      </rPr>
      <t>7.2</t>
    </r>
  </si>
  <si>
    <r>
      <rPr>
        <sz val="10"/>
        <color theme="1"/>
        <rFont val="Calibri"/>
        <family val="2"/>
        <scheme val="minor"/>
      </rPr>
      <t>mittel</t>
    </r>
  </si>
  <si>
    <r>
      <rPr>
        <sz val="10"/>
        <color theme="1"/>
        <rFont val="Calibri"/>
        <family val="2"/>
        <scheme val="minor"/>
      </rPr>
      <t>K-Means Clustering</t>
    </r>
  </si>
  <si>
    <r>
      <rPr>
        <sz val="10"/>
        <color theme="1"/>
        <rFont val="Calibri"/>
        <family val="2"/>
        <scheme val="minor"/>
      </rPr>
      <t>Hauptkomponentenanalyse (PCA)</t>
    </r>
  </si>
  <si>
    <r>
      <rPr>
        <sz val="10"/>
        <color theme="1"/>
        <rFont val="Calibri"/>
        <family val="2"/>
        <scheme val="minor"/>
      </rPr>
      <t>Random Forest</t>
    </r>
  </si>
  <si>
    <r>
      <rPr>
        <sz val="10"/>
        <color theme="1"/>
        <rFont val="Calibri"/>
        <family val="2"/>
        <scheme val="minor"/>
      </rPr>
      <t>Logistische Regression</t>
    </r>
  </si>
  <si>
    <r>
      <rPr>
        <sz val="10"/>
        <color theme="1"/>
        <rFont val="Calibri"/>
        <family val="2"/>
        <scheme val="minor"/>
      </rPr>
      <t>7.1</t>
    </r>
  </si>
  <si>
    <r>
      <rPr>
        <sz val="10"/>
        <color theme="1"/>
        <rFont val="Calibri"/>
        <family val="2"/>
        <scheme val="minor"/>
      </rPr>
      <t>schwer</t>
    </r>
  </si>
  <si>
    <r>
      <rPr>
        <sz val="10"/>
        <color theme="1"/>
        <rFont val="Calibri"/>
        <family val="2"/>
        <scheme val="minor"/>
      </rPr>
      <t>7.1</t>
    </r>
  </si>
  <si>
    <r>
      <rPr>
        <sz val="10"/>
        <color theme="1"/>
        <rFont val="Calibri"/>
        <family val="2"/>
        <scheme val="minor"/>
      </rPr>
      <t>schwer</t>
    </r>
  </si>
  <si>
    <r>
      <rPr>
        <sz val="10"/>
        <color theme="1"/>
        <rFont val="Calibri"/>
        <family val="2"/>
        <scheme val="minor"/>
      </rPr>
      <t>7.1</t>
    </r>
  </si>
  <si>
    <r>
      <rPr>
        <sz val="10"/>
        <color theme="1"/>
        <rFont val="Calibri"/>
        <family val="2"/>
        <scheme val="minor"/>
      </rPr>
      <t>schwer</t>
    </r>
  </si>
  <si>
    <r>
      <rPr>
        <sz val="10"/>
        <color theme="1"/>
        <rFont val="Calibri"/>
        <family val="2"/>
        <scheme val="minor"/>
      </rPr>
      <t>Lineare Regression</t>
    </r>
  </si>
  <si>
    <r>
      <rPr>
        <sz val="10"/>
        <color theme="1"/>
        <rFont val="Calibri"/>
        <family val="2"/>
        <scheme val="minor"/>
      </rPr>
      <t>Random Forest</t>
    </r>
  </si>
  <si>
    <r>
      <rPr>
        <sz val="10"/>
        <color theme="1"/>
        <rFont val="Calibri"/>
        <family val="2"/>
        <scheme val="minor"/>
      </rPr>
      <t>Entscheidungsbäume</t>
    </r>
  </si>
  <si>
    <r>
      <rPr>
        <sz val="10"/>
        <color theme="1"/>
        <rFont val="Calibri"/>
        <family val="2"/>
        <scheme val="minor"/>
      </rPr>
      <t>7.2</t>
    </r>
  </si>
  <si>
    <r>
      <rPr>
        <sz val="10"/>
        <color theme="1"/>
        <rFont val="Calibri"/>
        <family val="2"/>
        <scheme val="minor"/>
      </rPr>
      <t>schwer</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</si>
  <si>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</si>
  <si>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</si>
  <si>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</si>
  <si>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</si>
  <si>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</si>
  <si>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</si>
  <si>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</si>
  <si>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</si>
  <si>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</si>
  <si>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</si>
  <si>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</si>
  <si>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</si>
  <si>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</si>
  <si>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</si>
  <si>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</si>
  <si>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</si>
  <si>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</si>
  <si>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</si>
  <si>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</si>
  <si>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</si>
  <si>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</si>
  <si>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</si>
  <si>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</si>
  <si>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</si>
  <si>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</si>
  <si>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</si>
  <si>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</si>
  <si>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</si>
  <si>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</si>
  <si>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</si>
  <si>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</si>
  <si>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</si>
  <si>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</si>
  <si>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</si>
  <si>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</si>
  <si>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</si>
  <si>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</si>
  <si>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</si>
  <si>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</si>
  <si>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</si>
  <si>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</si>
  <si>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</si>
  <si>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</si>
  <si>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</si>
  <si>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</si>
  <si>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</si>
  <si>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</si>
  <si>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</si>
  <si>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</si>
  <si>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</si>
  <si>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</si>
  <si>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</si>
  <si>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</si>
  <si>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</si>
  <si>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</si>
  <si>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</si>
  <si>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</si>
  <si>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</si>
  <si>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</si>
  <si>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</si>
  <si>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</si>
  <si>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</si>
  <si>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</si>
  <si>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</si>
  <si>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</si>
  <si>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</si>
  <si>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</si>
  <si>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</si>
  <si>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</si>
  <si>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</si>
  <si>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</si>
  <si>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</si>
  <si>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</si>
  <si>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</si>
  <si>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</si>
  <si>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</si>
  <si>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</si>
  <si>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</si>
  <si>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</si>
  <si>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</si>
  <si>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</si>
  <si>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</si>
  <si>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</si>
  <si>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</si>
  <si>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</si>
  <si>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</si>
  <si>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</si>
  <si>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</si>
  <si>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</si>
  <si>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</si>
  <si>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</si>
  <si>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</si>
  <si>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</si>
  <si>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</si>
  <si>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</si>
  <si>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</si>
  <si>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</si>
  <si>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</si>
  <si>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</si>
  <si>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</si>
  <si>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</si>
  <si>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</si>
  <si>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</si>
  <si>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</si>
  <si>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</si>
  <si>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</si>
  <si>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</si>
  <si>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</si>
  <si>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</si>
  <si>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</si>
  <si>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</si>
  <si>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</si>
  <si>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</si>
  <si>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</si>
  <si>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</si>
  <si>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</si>
  <si>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</si>
  <si>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</si>
  <si>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</si>
  <si>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sz val="10"/>
        <color theme="1"/>
        <rFont val="Calibri"/>
        <family val="2"/>
        <scheme val="minor"/>
      </rPr>
      <t>.</t>
    </r>
  </si>
  <si>
    <r>
      <rPr>
        <b/>
        <sz val="10"/>
        <rFont val="Calibri"/>
        <family val="2"/>
        <scheme val="minor"/>
      </rPr>
      <t>Unit</t>
    </r>
  </si>
  <si>
    <r>
      <rPr>
        <b/>
        <sz val="10"/>
        <rFont val="Calibri"/>
        <family val="2"/>
        <scheme val="minor"/>
      </rPr>
      <t>Section</t>
    </r>
  </si>
  <si>
    <r>
      <rPr>
        <b/>
        <sz val="10"/>
        <color theme="1"/>
        <rFont val="Calibri"/>
        <family val="2"/>
        <scheme val="minor"/>
      </rPr>
      <t>Question text</t>
    </r>
  </si>
  <si>
    <r>
      <rPr>
        <b/>
        <sz val="10"/>
        <color theme="0"/>
        <rFont val="Calibri"/>
        <family val="2"/>
        <scheme val="minor"/>
      </rPr>
      <t xml:space="preserve">Picture - yes? =&gt; insert "Ja" (Please use the German term!) </t>
    </r>
    <r>
      <rPr>
        <sz val="10"/>
        <color theme="0"/>
        <rFont val="Calibri"/>
        <family val="2"/>
        <scheme val="minor"/>
      </rPr>
      <t xml:space="preserve">
</t>
    </r>
    <r>
      <rPr>
        <b/>
        <sz val="10"/>
        <color theme="0"/>
        <rFont val="Calibri"/>
        <family val="2"/>
        <scheme val="minor"/>
      </rPr>
      <t>And please note the information in "Overview"</t>
    </r>
  </si>
  <si>
    <r>
      <rPr>
        <sz val="10"/>
        <rFont val="Calibri"/>
        <family val="2"/>
        <scheme val="minor"/>
      </rPr>
      <t>1.1</t>
    </r>
  </si>
  <si>
    <r>
      <rPr>
        <sz val="10"/>
        <rFont val="Calibri"/>
        <family val="2"/>
        <scheme val="minor"/>
      </rPr>
      <t>leicht</t>
    </r>
  </si>
  <si>
    <r>
      <rPr>
        <sz val="10"/>
        <rFont val="Calibri"/>
        <family val="2"/>
        <scheme val="minor"/>
      </rPr>
      <t>1.2</t>
    </r>
  </si>
  <si>
    <r>
      <rPr>
        <sz val="10"/>
        <rFont val="Calibri"/>
        <family val="2"/>
        <scheme val="minor"/>
      </rPr>
      <t>leicht</t>
    </r>
  </si>
  <si>
    <r>
      <rPr>
        <sz val="10"/>
        <color theme="1"/>
        <rFont val="Calibri"/>
        <family val="2"/>
        <scheme val="minor"/>
      </rPr>
      <t>1.3</t>
    </r>
  </si>
  <si>
    <r>
      <rPr>
        <sz val="10"/>
        <rFont val="Calibri"/>
        <family val="2"/>
        <scheme val="minor"/>
      </rPr>
      <t>leicht</t>
    </r>
  </si>
  <si>
    <r>
      <rPr>
        <sz val="10"/>
        <color theme="1"/>
        <rFont val="Calibri"/>
        <family val="2"/>
        <scheme val="minor"/>
      </rPr>
      <t>1.1</t>
    </r>
  </si>
  <si>
    <r>
      <rPr>
        <sz val="10"/>
        <color theme="1"/>
        <rFont val="Calibri"/>
        <family val="2"/>
        <scheme val="minor"/>
      </rPr>
      <t>mittel</t>
    </r>
  </si>
  <si>
    <r>
      <rPr>
        <sz val="10"/>
        <color theme="1"/>
        <rFont val="Calibri"/>
        <family val="2"/>
        <scheme val="minor"/>
      </rPr>
      <t>1.2</t>
    </r>
  </si>
  <si>
    <r>
      <rPr>
        <sz val="10"/>
        <color theme="1"/>
        <rFont val="Calibri"/>
        <family val="2"/>
        <scheme val="minor"/>
      </rPr>
      <t>mittel</t>
    </r>
  </si>
  <si>
    <r>
      <rPr>
        <sz val="10"/>
        <color theme="1"/>
        <rFont val="Calibri"/>
        <family val="2"/>
        <scheme val="minor"/>
      </rPr>
      <t>1.2</t>
    </r>
  </si>
  <si>
    <r>
      <rPr>
        <sz val="10"/>
        <color theme="1"/>
        <rFont val="Calibri"/>
        <family val="2"/>
        <scheme val="minor"/>
      </rPr>
      <t>mittel</t>
    </r>
  </si>
  <si>
    <r>
      <rPr>
        <sz val="10"/>
        <color theme="1"/>
        <rFont val="Calibri"/>
        <family val="2"/>
        <scheme val="minor"/>
      </rPr>
      <t>1.1</t>
    </r>
  </si>
  <si>
    <r>
      <rPr>
        <sz val="10"/>
        <color theme="1"/>
        <rFont val="Calibri"/>
        <family val="2"/>
        <scheme val="minor"/>
      </rPr>
      <t>schwer</t>
    </r>
  </si>
  <si>
    <r>
      <rPr>
        <sz val="10"/>
        <color theme="1"/>
        <rFont val="Calibri"/>
        <family val="2"/>
        <scheme val="minor"/>
      </rPr>
      <t>1.2</t>
    </r>
  </si>
  <si>
    <r>
      <rPr>
        <sz val="10"/>
        <color theme="1"/>
        <rFont val="Calibri"/>
        <family val="2"/>
        <scheme val="minor"/>
      </rPr>
      <t>schwer</t>
    </r>
  </si>
  <si>
    <r>
      <rPr>
        <sz val="10"/>
        <color theme="1"/>
        <rFont val="Calibri"/>
        <family val="2"/>
        <scheme val="minor"/>
      </rPr>
      <t>1.4</t>
    </r>
  </si>
  <si>
    <r>
      <rPr>
        <sz val="10"/>
        <color theme="1"/>
        <rFont val="Calibri"/>
        <family val="2"/>
        <scheme val="minor"/>
      </rPr>
      <t>schwer</t>
    </r>
  </si>
  <si>
    <r>
      <rPr>
        <sz val="10"/>
        <color theme="1"/>
        <rFont val="Calibri"/>
        <family val="2"/>
        <scheme val="minor"/>
      </rPr>
      <t>2.1</t>
    </r>
  </si>
  <si>
    <r>
      <rPr>
        <sz val="10"/>
        <color theme="1"/>
        <rFont val="Calibri"/>
        <family val="2"/>
        <scheme val="minor"/>
      </rPr>
      <t>leicht</t>
    </r>
  </si>
  <si>
    <r>
      <rPr>
        <sz val="10"/>
        <color theme="1"/>
        <rFont val="Calibri"/>
        <family val="2"/>
        <scheme val="minor"/>
      </rPr>
      <t>2.1</t>
    </r>
  </si>
  <si>
    <r>
      <rPr>
        <sz val="10"/>
        <color theme="1"/>
        <rFont val="Calibri"/>
        <family val="2"/>
        <scheme val="minor"/>
      </rPr>
      <t>leicht</t>
    </r>
  </si>
  <si>
    <r>
      <rPr>
        <sz val="10"/>
        <color theme="1"/>
        <rFont val="Calibri"/>
        <family val="2"/>
        <scheme val="minor"/>
      </rPr>
      <t>2.2</t>
    </r>
  </si>
  <si>
    <r>
      <rPr>
        <sz val="10"/>
        <color theme="1"/>
        <rFont val="Calibri"/>
        <family val="2"/>
        <scheme val="minor"/>
      </rPr>
      <t>leicht</t>
    </r>
  </si>
  <si>
    <r>
      <rPr>
        <sz val="10"/>
        <color theme="1"/>
        <rFont val="Calibri"/>
        <family val="2"/>
        <scheme val="minor"/>
      </rPr>
      <t>2.1</t>
    </r>
  </si>
  <si>
    <r>
      <rPr>
        <sz val="10"/>
        <color theme="1"/>
        <rFont val="Calibri"/>
        <family val="2"/>
        <scheme val="minor"/>
      </rPr>
      <t>mittel</t>
    </r>
  </si>
  <si>
    <r>
      <rPr>
        <sz val="10"/>
        <color theme="1"/>
        <rFont val="Calibri"/>
        <family val="2"/>
        <scheme val="minor"/>
      </rPr>
      <t>2.2</t>
    </r>
  </si>
  <si>
    <r>
      <rPr>
        <sz val="10"/>
        <color theme="1"/>
        <rFont val="Calibri"/>
        <family val="2"/>
        <scheme val="minor"/>
      </rPr>
      <t>mittel</t>
    </r>
  </si>
  <si>
    <r>
      <rPr>
        <sz val="10"/>
        <color theme="1"/>
        <rFont val="Calibri"/>
        <family val="2"/>
        <scheme val="minor"/>
      </rPr>
      <t>2.2</t>
    </r>
  </si>
  <si>
    <r>
      <rPr>
        <sz val="10"/>
        <color theme="1"/>
        <rFont val="Calibri"/>
        <family val="2"/>
        <scheme val="minor"/>
      </rPr>
      <t>mittel</t>
    </r>
  </si>
  <si>
    <r>
      <rPr>
        <sz val="10"/>
        <color theme="1"/>
        <rFont val="Calibri"/>
        <family val="2"/>
        <scheme val="minor"/>
      </rPr>
      <t>2.1</t>
    </r>
  </si>
  <si>
    <r>
      <rPr>
        <sz val="10"/>
        <color theme="1"/>
        <rFont val="Calibri"/>
        <family val="2"/>
        <scheme val="minor"/>
      </rPr>
      <t>schwer</t>
    </r>
  </si>
  <si>
    <r>
      <rPr>
        <sz val="10"/>
        <color theme="1"/>
        <rFont val="Calibri"/>
        <family val="2"/>
        <scheme val="minor"/>
      </rPr>
      <t>2.1</t>
    </r>
  </si>
  <si>
    <r>
      <rPr>
        <sz val="10"/>
        <color theme="1"/>
        <rFont val="Calibri"/>
        <family val="2"/>
        <scheme val="minor"/>
      </rPr>
      <t>schwer</t>
    </r>
  </si>
  <si>
    <r>
      <rPr>
        <sz val="10"/>
        <color theme="1"/>
        <rFont val="Calibri"/>
        <family val="2"/>
        <scheme val="minor"/>
      </rPr>
      <t>2.2</t>
    </r>
  </si>
  <si>
    <r>
      <rPr>
        <sz val="10"/>
        <color theme="1"/>
        <rFont val="Calibri"/>
        <family val="2"/>
        <scheme val="minor"/>
      </rPr>
      <t>schwer</t>
    </r>
  </si>
  <si>
    <r>
      <rPr>
        <sz val="10"/>
        <color theme="1"/>
        <rFont val="Calibri"/>
        <family val="2"/>
        <scheme val="minor"/>
      </rPr>
      <t>3.1</t>
    </r>
  </si>
  <si>
    <r>
      <rPr>
        <sz val="10"/>
        <color theme="1"/>
        <rFont val="Calibri"/>
        <family val="2"/>
        <scheme val="minor"/>
      </rPr>
      <t>leicht</t>
    </r>
  </si>
  <si>
    <r>
      <rPr>
        <sz val="10"/>
        <color theme="1"/>
        <rFont val="Calibri"/>
        <family val="2"/>
        <scheme val="minor"/>
      </rPr>
      <t>3.2</t>
    </r>
  </si>
  <si>
    <r>
      <rPr>
        <sz val="10"/>
        <color theme="1"/>
        <rFont val="Calibri"/>
        <family val="2"/>
        <scheme val="minor"/>
      </rPr>
      <t>leicht</t>
    </r>
  </si>
  <si>
    <r>
      <rPr>
        <sz val="10"/>
        <color theme="1"/>
        <rFont val="Calibri"/>
        <family val="2"/>
        <scheme val="minor"/>
      </rPr>
      <t>3.3</t>
    </r>
  </si>
  <si>
    <r>
      <rPr>
        <sz val="10"/>
        <color theme="1"/>
        <rFont val="Calibri"/>
        <family val="2"/>
        <scheme val="minor"/>
      </rPr>
      <t>leicht</t>
    </r>
  </si>
  <si>
    <r>
      <rPr>
        <sz val="10"/>
        <color theme="1"/>
        <rFont val="Calibri"/>
        <family val="2"/>
        <scheme val="minor"/>
      </rPr>
      <t>3.1</t>
    </r>
  </si>
  <si>
    <r>
      <rPr>
        <sz val="10"/>
        <color theme="1"/>
        <rFont val="Calibri"/>
        <family val="2"/>
        <scheme val="minor"/>
      </rPr>
      <t>mittel</t>
    </r>
  </si>
  <si>
    <r>
      <rPr>
        <sz val="10"/>
        <color theme="1"/>
        <rFont val="Calibri"/>
        <family val="2"/>
        <scheme val="minor"/>
      </rPr>
      <t>3.2</t>
    </r>
  </si>
  <si>
    <r>
      <rPr>
        <sz val="10"/>
        <color theme="1"/>
        <rFont val="Calibri"/>
        <family val="2"/>
        <scheme val="minor"/>
      </rPr>
      <t>mittel</t>
    </r>
  </si>
  <si>
    <r>
      <rPr>
        <sz val="10"/>
        <color theme="1"/>
        <rFont val="Calibri"/>
        <family val="2"/>
        <scheme val="minor"/>
      </rPr>
      <t>3.2</t>
    </r>
  </si>
  <si>
    <r>
      <rPr>
        <sz val="10"/>
        <color theme="1"/>
        <rFont val="Calibri"/>
        <family val="2"/>
        <scheme val="minor"/>
      </rPr>
      <t>mittel</t>
    </r>
  </si>
  <si>
    <r>
      <rPr>
        <sz val="10"/>
        <color theme="1"/>
        <rFont val="Calibri"/>
        <family val="2"/>
        <scheme val="minor"/>
      </rPr>
      <t>3.1</t>
    </r>
  </si>
  <si>
    <r>
      <rPr>
        <sz val="10"/>
        <color theme="1"/>
        <rFont val="Calibri"/>
        <family val="2"/>
        <scheme val="minor"/>
      </rPr>
      <t>schwer</t>
    </r>
  </si>
  <si>
    <r>
      <rPr>
        <sz val="10"/>
        <color theme="1"/>
        <rFont val="Calibri"/>
        <family val="2"/>
        <scheme val="minor"/>
      </rPr>
      <t>3.2</t>
    </r>
  </si>
  <si>
    <r>
      <rPr>
        <sz val="10"/>
        <color theme="1"/>
        <rFont val="Calibri"/>
        <family val="2"/>
        <scheme val="minor"/>
      </rPr>
      <t>schwer</t>
    </r>
  </si>
  <si>
    <r>
      <rPr>
        <sz val="10"/>
        <color theme="1"/>
        <rFont val="Calibri"/>
        <family val="2"/>
        <scheme val="minor"/>
      </rPr>
      <t>3.4</t>
    </r>
  </si>
  <si>
    <r>
      <rPr>
        <sz val="10"/>
        <color theme="1"/>
        <rFont val="Calibri"/>
        <family val="2"/>
        <scheme val="minor"/>
      </rPr>
      <t>schwer</t>
    </r>
  </si>
  <si>
    <r>
      <rPr>
        <sz val="10"/>
        <color theme="1"/>
        <rFont val="Calibri"/>
        <family val="2"/>
        <scheme val="minor"/>
      </rPr>
      <t>4.1</t>
    </r>
  </si>
  <si>
    <r>
      <rPr>
        <sz val="10"/>
        <color theme="1"/>
        <rFont val="Calibri"/>
        <family val="2"/>
        <scheme val="minor"/>
      </rPr>
      <t>leicht</t>
    </r>
  </si>
  <si>
    <r>
      <rPr>
        <sz val="10"/>
        <color theme="1"/>
        <rFont val="Calibri"/>
        <family val="2"/>
        <scheme val="minor"/>
      </rPr>
      <t>4.1</t>
    </r>
  </si>
  <si>
    <r>
      <rPr>
        <sz val="10"/>
        <color theme="1"/>
        <rFont val="Calibri"/>
        <family val="2"/>
        <scheme val="minor"/>
      </rPr>
      <t>leicht</t>
    </r>
  </si>
  <si>
    <r>
      <rPr>
        <sz val="10"/>
        <color theme="1"/>
        <rFont val="Calibri"/>
        <family val="2"/>
        <scheme val="minor"/>
      </rPr>
      <t>4.2</t>
    </r>
  </si>
  <si>
    <r>
      <rPr>
        <sz val="10"/>
        <color theme="1"/>
        <rFont val="Calibri"/>
        <family val="2"/>
        <scheme val="minor"/>
      </rPr>
      <t>leicht</t>
    </r>
  </si>
  <si>
    <r>
      <rPr>
        <sz val="10"/>
        <color theme="1"/>
        <rFont val="Calibri"/>
        <family val="2"/>
        <scheme val="minor"/>
      </rPr>
      <t>4.1</t>
    </r>
  </si>
  <si>
    <r>
      <rPr>
        <sz val="10"/>
        <color theme="1"/>
        <rFont val="Calibri"/>
        <family val="2"/>
        <scheme val="minor"/>
      </rPr>
      <t>mittel</t>
    </r>
  </si>
  <si>
    <r>
      <rPr>
        <sz val="10"/>
        <color theme="1"/>
        <rFont val="Calibri"/>
        <family val="2"/>
        <scheme val="minor"/>
      </rPr>
      <t>4.1</t>
    </r>
  </si>
  <si>
    <r>
      <rPr>
        <sz val="10"/>
        <color theme="1"/>
        <rFont val="Calibri"/>
        <family val="2"/>
        <scheme val="minor"/>
      </rPr>
      <t>mittel</t>
    </r>
  </si>
  <si>
    <r>
      <rPr>
        <sz val="10"/>
        <color theme="1"/>
        <rFont val="Calibri"/>
        <family val="2"/>
        <scheme val="minor"/>
      </rPr>
      <t>4.2</t>
    </r>
  </si>
  <si>
    <r>
      <rPr>
        <sz val="10"/>
        <color theme="1"/>
        <rFont val="Calibri"/>
        <family val="2"/>
        <scheme val="minor"/>
      </rPr>
      <t>mittel</t>
    </r>
  </si>
  <si>
    <r>
      <rPr>
        <sz val="10"/>
        <color theme="1"/>
        <rFont val="Calibri"/>
        <family val="2"/>
        <scheme val="minor"/>
      </rPr>
      <t>4.1</t>
    </r>
  </si>
  <si>
    <r>
      <rPr>
        <sz val="10"/>
        <color theme="1"/>
        <rFont val="Calibri"/>
        <family val="2"/>
        <scheme val="minor"/>
      </rPr>
      <t>schwer</t>
    </r>
  </si>
  <si>
    <r>
      <rPr>
        <sz val="10"/>
        <color theme="1"/>
        <rFont val="Calibri"/>
        <family val="2"/>
        <scheme val="minor"/>
      </rPr>
      <t>4.2</t>
    </r>
  </si>
  <si>
    <r>
      <rPr>
        <sz val="10"/>
        <color theme="1"/>
        <rFont val="Calibri"/>
        <family val="2"/>
        <scheme val="minor"/>
      </rPr>
      <t>schwer</t>
    </r>
  </si>
  <si>
    <r>
      <rPr>
        <sz val="10"/>
        <color theme="1"/>
        <rFont val="Calibri"/>
        <family val="2"/>
        <scheme val="minor"/>
      </rPr>
      <t>4.2</t>
    </r>
  </si>
  <si>
    <r>
      <rPr>
        <sz val="10"/>
        <color theme="1"/>
        <rFont val="Calibri"/>
        <family val="2"/>
        <scheme val="minor"/>
      </rPr>
      <t>schwer</t>
    </r>
  </si>
  <si>
    <r>
      <rPr>
        <sz val="10"/>
        <color theme="1"/>
        <rFont val="Calibri"/>
        <family val="2"/>
        <scheme val="minor"/>
      </rPr>
      <t>5.1</t>
    </r>
  </si>
  <si>
    <r>
      <rPr>
        <sz val="10"/>
        <color theme="1"/>
        <rFont val="Calibri"/>
        <family val="2"/>
        <scheme val="minor"/>
      </rPr>
      <t>leicht</t>
    </r>
  </si>
  <si>
    <r>
      <rPr>
        <sz val="10"/>
        <color theme="1"/>
        <rFont val="Calibri"/>
        <family val="2"/>
        <scheme val="minor"/>
      </rPr>
      <t>5.1</t>
    </r>
  </si>
  <si>
    <r>
      <rPr>
        <sz val="10"/>
        <color theme="1"/>
        <rFont val="Calibri"/>
        <family val="2"/>
        <scheme val="minor"/>
      </rPr>
      <t>leicht</t>
    </r>
  </si>
  <si>
    <r>
      <rPr>
        <sz val="10"/>
        <color theme="1"/>
        <rFont val="Calibri"/>
        <family val="2"/>
        <scheme val="minor"/>
      </rPr>
      <t>5.1</t>
    </r>
  </si>
  <si>
    <r>
      <rPr>
        <sz val="10"/>
        <color theme="1"/>
        <rFont val="Calibri"/>
        <family val="2"/>
        <scheme val="minor"/>
      </rPr>
      <t>leicht</t>
    </r>
  </si>
  <si>
    <r>
      <rPr>
        <sz val="10"/>
        <color theme="1"/>
        <rFont val="Calibri"/>
        <family val="2"/>
        <scheme val="minor"/>
      </rPr>
      <t>5.2</t>
    </r>
  </si>
  <si>
    <r>
      <rPr>
        <sz val="10"/>
        <color theme="1"/>
        <rFont val="Calibri"/>
        <family val="2"/>
        <scheme val="minor"/>
      </rPr>
      <t>mittel</t>
    </r>
  </si>
  <si>
    <r>
      <rPr>
        <sz val="10"/>
        <color theme="1"/>
        <rFont val="Calibri"/>
        <family val="2"/>
        <scheme val="minor"/>
      </rPr>
      <t>5.2</t>
    </r>
  </si>
  <si>
    <r>
      <rPr>
        <sz val="10"/>
        <color theme="1"/>
        <rFont val="Calibri"/>
        <family val="2"/>
        <scheme val="minor"/>
      </rPr>
      <t>mittel</t>
    </r>
  </si>
  <si>
    <r>
      <rPr>
        <sz val="10"/>
        <color theme="1"/>
        <rFont val="Calibri"/>
        <family val="2"/>
        <scheme val="minor"/>
      </rPr>
      <t>5.3</t>
    </r>
  </si>
  <si>
    <r>
      <rPr>
        <sz val="10"/>
        <color theme="1"/>
        <rFont val="Calibri"/>
        <family val="2"/>
        <scheme val="minor"/>
      </rPr>
      <t>mittel</t>
    </r>
  </si>
  <si>
    <r>
      <rPr>
        <sz val="10"/>
        <color theme="1"/>
        <rFont val="Calibri"/>
        <family val="2"/>
        <scheme val="minor"/>
      </rPr>
      <t>5.1</t>
    </r>
  </si>
  <si>
    <r>
      <rPr>
        <sz val="10"/>
        <color theme="1"/>
        <rFont val="Calibri"/>
        <family val="2"/>
        <scheme val="minor"/>
      </rPr>
      <t>schwer</t>
    </r>
  </si>
  <si>
    <r>
      <rPr>
        <sz val="10"/>
        <color theme="1"/>
        <rFont val="Calibri"/>
        <family val="2"/>
        <scheme val="minor"/>
      </rPr>
      <t>5.2</t>
    </r>
  </si>
  <si>
    <r>
      <rPr>
        <sz val="10"/>
        <color theme="1"/>
        <rFont val="Calibri"/>
        <family val="2"/>
        <scheme val="minor"/>
      </rPr>
      <t>schwer</t>
    </r>
  </si>
  <si>
    <r>
      <rPr>
        <sz val="10"/>
        <color theme="1"/>
        <rFont val="Calibri"/>
        <family val="2"/>
        <scheme val="minor"/>
      </rPr>
      <t>5.4</t>
    </r>
  </si>
  <si>
    <r>
      <rPr>
        <sz val="10"/>
        <color theme="1"/>
        <rFont val="Calibri"/>
        <family val="2"/>
        <scheme val="minor"/>
      </rPr>
      <t>schwer</t>
    </r>
  </si>
  <si>
    <r>
      <rPr>
        <sz val="10"/>
        <color theme="1"/>
        <rFont val="Calibri"/>
        <family val="2"/>
        <scheme val="minor"/>
      </rPr>
      <t>6.1</t>
    </r>
  </si>
  <si>
    <r>
      <rPr>
        <sz val="10"/>
        <color theme="1"/>
        <rFont val="Calibri"/>
        <family val="2"/>
        <scheme val="minor"/>
      </rPr>
      <t>leicht</t>
    </r>
  </si>
  <si>
    <r>
      <rPr>
        <sz val="10"/>
        <color theme="1"/>
        <rFont val="Calibri"/>
        <family val="2"/>
        <scheme val="minor"/>
      </rPr>
      <t>6.1</t>
    </r>
  </si>
  <si>
    <r>
      <rPr>
        <sz val="10"/>
        <color theme="1"/>
        <rFont val="Calibri"/>
        <family val="2"/>
        <scheme val="minor"/>
      </rPr>
      <t>leicht</t>
    </r>
  </si>
  <si>
    <r>
      <rPr>
        <sz val="10"/>
        <color theme="1"/>
        <rFont val="Calibri"/>
        <family val="2"/>
        <scheme val="minor"/>
      </rPr>
      <t>6.3</t>
    </r>
  </si>
  <si>
    <r>
      <rPr>
        <sz val="10"/>
        <color theme="1"/>
        <rFont val="Calibri"/>
        <family val="2"/>
        <scheme val="minor"/>
      </rPr>
      <t>leicht</t>
    </r>
  </si>
  <si>
    <r>
      <rPr>
        <sz val="10"/>
        <color theme="1"/>
        <rFont val="Calibri"/>
        <family val="2"/>
        <scheme val="minor"/>
      </rPr>
      <t>6.1</t>
    </r>
  </si>
  <si>
    <r>
      <rPr>
        <sz val="10"/>
        <color theme="1"/>
        <rFont val="Calibri"/>
        <family val="2"/>
        <scheme val="minor"/>
      </rPr>
      <t>mittel</t>
    </r>
  </si>
  <si>
    <r>
      <rPr>
        <sz val="10"/>
        <color theme="1"/>
        <rFont val="Calibri"/>
        <family val="2"/>
        <scheme val="minor"/>
      </rPr>
      <t>6.2</t>
    </r>
  </si>
  <si>
    <r>
      <rPr>
        <sz val="10"/>
        <color theme="1"/>
        <rFont val="Calibri"/>
        <family val="2"/>
        <scheme val="minor"/>
      </rPr>
      <t>mittel</t>
    </r>
  </si>
  <si>
    <r>
      <rPr>
        <sz val="10"/>
        <color theme="1"/>
        <rFont val="Calibri"/>
        <family val="2"/>
        <scheme val="minor"/>
      </rPr>
      <t>6.2</t>
    </r>
  </si>
  <si>
    <r>
      <rPr>
        <sz val="10"/>
        <color theme="1"/>
        <rFont val="Calibri"/>
        <family val="2"/>
        <scheme val="minor"/>
      </rPr>
      <t>mittel</t>
    </r>
  </si>
  <si>
    <r>
      <rPr>
        <sz val="10"/>
        <color theme="1"/>
        <rFont val="Calibri"/>
        <family val="2"/>
        <scheme val="minor"/>
      </rPr>
      <t>6.1</t>
    </r>
  </si>
  <si>
    <r>
      <rPr>
        <sz val="10"/>
        <color theme="1"/>
        <rFont val="Calibri"/>
        <family val="2"/>
        <scheme val="minor"/>
      </rPr>
      <t>schwer</t>
    </r>
  </si>
  <si>
    <r>
      <rPr>
        <sz val="10"/>
        <color theme="1"/>
        <rFont val="Calibri"/>
        <family val="2"/>
        <scheme val="minor"/>
      </rPr>
      <t>6.2</t>
    </r>
  </si>
  <si>
    <r>
      <rPr>
        <sz val="10"/>
        <color theme="1"/>
        <rFont val="Calibri"/>
        <family val="2"/>
        <scheme val="minor"/>
      </rPr>
      <t>schwer</t>
    </r>
  </si>
  <si>
    <r>
      <rPr>
        <sz val="10"/>
        <color theme="1"/>
        <rFont val="Calibri"/>
        <family val="2"/>
        <scheme val="minor"/>
      </rPr>
      <t>6.3</t>
    </r>
  </si>
  <si>
    <r>
      <rPr>
        <sz val="10"/>
        <color theme="1"/>
        <rFont val="Calibri"/>
        <family val="2"/>
        <scheme val="minor"/>
      </rPr>
      <t>schwer</t>
    </r>
  </si>
  <si>
    <r>
      <rPr>
        <sz val="10"/>
        <color theme="1"/>
        <rFont val="Calibri"/>
        <family val="2"/>
        <scheme val="minor"/>
      </rPr>
      <t>7.1</t>
    </r>
  </si>
  <si>
    <r>
      <rPr>
        <sz val="10"/>
        <color theme="1"/>
        <rFont val="Calibri"/>
        <family val="2"/>
        <scheme val="minor"/>
      </rPr>
      <t>leicht</t>
    </r>
  </si>
  <si>
    <r>
      <rPr>
        <sz val="10"/>
        <color theme="1"/>
        <rFont val="Calibri"/>
        <family val="2"/>
        <scheme val="minor"/>
      </rPr>
      <t>7.1</t>
    </r>
  </si>
  <si>
    <r>
      <rPr>
        <sz val="10"/>
        <color theme="1"/>
        <rFont val="Calibri"/>
        <family val="2"/>
        <scheme val="minor"/>
      </rPr>
      <t>leicht</t>
    </r>
  </si>
  <si>
    <r>
      <rPr>
        <sz val="10"/>
        <color theme="1"/>
        <rFont val="Calibri"/>
        <family val="2"/>
        <scheme val="minor"/>
      </rPr>
      <t>7.1</t>
    </r>
  </si>
  <si>
    <r>
      <rPr>
        <sz val="10"/>
        <color theme="1"/>
        <rFont val="Calibri"/>
        <family val="2"/>
        <scheme val="minor"/>
      </rPr>
      <t>leicht</t>
    </r>
  </si>
  <si>
    <r>
      <rPr>
        <sz val="10"/>
        <color theme="1"/>
        <rFont val="Calibri"/>
        <family val="2"/>
        <scheme val="minor"/>
      </rPr>
      <t>7.1</t>
    </r>
  </si>
  <si>
    <r>
      <rPr>
        <sz val="10"/>
        <color theme="1"/>
        <rFont val="Calibri"/>
        <family val="2"/>
        <scheme val="minor"/>
      </rPr>
      <t>mittel</t>
    </r>
  </si>
  <si>
    <r>
      <rPr>
        <sz val="10"/>
        <color theme="1"/>
        <rFont val="Calibri"/>
        <family val="2"/>
        <scheme val="minor"/>
      </rPr>
      <t>7.2</t>
    </r>
  </si>
  <si>
    <r>
      <rPr>
        <sz val="10"/>
        <color theme="1"/>
        <rFont val="Calibri"/>
        <family val="2"/>
        <scheme val="minor"/>
      </rPr>
      <t>mittel</t>
    </r>
  </si>
  <si>
    <r>
      <rPr>
        <sz val="10"/>
        <color theme="1"/>
        <rFont val="Calibri"/>
        <family val="2"/>
        <scheme val="minor"/>
      </rPr>
      <t>7.2</t>
    </r>
  </si>
  <si>
    <r>
      <rPr>
        <sz val="10"/>
        <color theme="1"/>
        <rFont val="Calibri"/>
        <family val="2"/>
        <scheme val="minor"/>
      </rPr>
      <t>mittel</t>
    </r>
  </si>
  <si>
    <r>
      <rPr>
        <sz val="10"/>
        <color theme="1"/>
        <rFont val="Calibri"/>
        <family val="2"/>
        <scheme val="minor"/>
      </rPr>
      <t>7.1</t>
    </r>
  </si>
  <si>
    <r>
      <rPr>
        <sz val="10"/>
        <color theme="1"/>
        <rFont val="Calibri"/>
        <family val="2"/>
        <scheme val="minor"/>
      </rPr>
      <t>schwer</t>
    </r>
  </si>
  <si>
    <r>
      <rPr>
        <sz val="10"/>
        <color theme="1"/>
        <rFont val="Calibri"/>
        <family val="2"/>
        <scheme val="minor"/>
      </rPr>
      <t>7.1</t>
    </r>
  </si>
  <si>
    <r>
      <rPr>
        <sz val="10"/>
        <color theme="1"/>
        <rFont val="Calibri"/>
        <family val="2"/>
        <scheme val="minor"/>
      </rPr>
      <t>schwer</t>
    </r>
  </si>
  <si>
    <r>
      <rPr>
        <sz val="10"/>
        <color theme="1"/>
        <rFont val="Calibri"/>
        <family val="2"/>
        <scheme val="minor"/>
      </rPr>
      <t>7.2</t>
    </r>
  </si>
  <si>
    <r>
      <rPr>
        <sz val="10"/>
        <color theme="1"/>
        <rFont val="Calibri"/>
        <family val="2"/>
        <scheme val="minor"/>
      </rPr>
      <t>schwer</t>
    </r>
  </si>
  <si>
    <r>
      <rPr>
        <sz val="11"/>
        <color theme="1"/>
        <rFont val="Calibri"/>
        <family val="2"/>
        <scheme val="minor"/>
      </rPr>
      <t>leicht</t>
    </r>
  </si>
  <si>
    <r>
      <rPr>
        <sz val="11"/>
        <color theme="1"/>
        <rFont val="Calibri"/>
        <family val="2"/>
        <scheme val="minor"/>
      </rPr>
      <t>mittel</t>
    </r>
  </si>
  <si>
    <r>
      <rPr>
        <sz val="11"/>
        <color theme="1"/>
        <rFont val="Calibri"/>
        <family val="2"/>
        <scheme val="minor"/>
      </rPr>
      <t>schwer</t>
    </r>
  </si>
  <si>
    <t>Datenschutz</t>
  </si>
  <si>
    <t>IIoT besteht aus einem Netzwerk von IoT-Sensoren. Mit welchem Element, das zur Steuerung industrieller Prozesse verwendet wird, sind sie verbunden?</t>
  </si>
  <si>
    <t>Was ist der erste Schritt im Softwareentwicklungs-Lebenszyklus?</t>
  </si>
  <si>
    <t>Wenige Fehlalarme</t>
  </si>
  <si>
    <t>Abhängig von Technologien</t>
  </si>
  <si>
    <t>Hohe Skalierbarkeit</t>
  </si>
  <si>
    <t>Schneller Testansatz</t>
  </si>
  <si>
    <t xml:space="preserve">Welche Netzwerksicherheitslösung testet Codes und Dateien, die in einer isolierten und sicheren Umgebung ausgeführt werden, welche die Betriebsumgebungen der Endbenutzenden nachahmt, um zu verhindern, dass sich Sicherheitsbedrohungen auf das gesamte Netzwerk ausbreiten?  </t>
  </si>
  <si>
    <t>Die Eigenschaften und die Art der intelligenten Sensoren in dieser Schicht des IoT-Technologiestacks bestimmen die Technologien und Protokolle, die in den oberen Schichten verwendet werden sollten. Um welche Schicht handelt es sich?</t>
  </si>
  <si>
    <r>
      <t xml:space="preserve">* Pflege älterer Menschen: </t>
    </r>
    <r>
      <rPr>
        <b/>
        <sz val="10"/>
        <color theme="1"/>
        <rFont val="Calibri"/>
        <family val="2"/>
        <scheme val="minor"/>
      </rPr>
      <t>(1 Punkt)</t>
    </r>
    <r>
      <rPr>
        <sz val="10"/>
        <color theme="1"/>
        <rFont val="Calibri"/>
        <family val="2"/>
        <scheme val="minor"/>
      </rPr>
      <t xml:space="preserve"> Der Gesundheitszustand älterer Menschen kann mit Hilfe von Überwachungstechnologien wie Bewegungssensoren und Mikrofonen aus der Ferne beobachtet werden. IoT-Systeme können auch den Blutzuckerspiegel von Pflegebedürftigen überprüfen und die Ergebnisse im Notfall an den Gesundheitsdienstleister melden. Die aufgezeichneten Ergebnisse können auch gespeichert und für spätere Zwecke analysiert werden, so dass Patient:innen nicht bei jedem Arztbesuch Formulare ausfüllen müssen. </t>
    </r>
    <r>
      <rPr>
        <b/>
        <sz val="10"/>
        <color theme="1"/>
        <rFont val="Calibri"/>
        <family val="2"/>
        <scheme val="minor"/>
      </rPr>
      <t>(2 Punkte)</t>
    </r>
    <r>
      <rPr>
        <sz val="10"/>
        <color theme="1"/>
        <rFont val="Calibri"/>
        <family val="2"/>
        <scheme val="minor"/>
      </rPr>
      <t xml:space="preserve">
* Smart Wearables: </t>
    </r>
    <r>
      <rPr>
        <b/>
        <sz val="10"/>
        <color theme="1"/>
        <rFont val="Calibri"/>
        <family val="2"/>
        <scheme val="minor"/>
      </rPr>
      <t>(1 Punkt)</t>
    </r>
    <r>
      <rPr>
        <sz val="10"/>
        <color theme="1"/>
        <rFont val="Calibri"/>
        <family val="2"/>
        <scheme val="minor"/>
      </rPr>
      <t xml:space="preserve"> Intelligente Wearables wie Smartwatches, intelligente Gürtel oder intelligente Ohrhörer können als Accessoire getragen oder als Tätowierung in den Körper eingepflanzt werden und dienen der Überwachung der Gesundheit (z. B. des Pulses) und der täglichen Aktivität (Aufzeichnung der Anzahl der Schritte) der Nutzenden </t>
    </r>
    <r>
      <rPr>
        <b/>
        <sz val="10"/>
        <color theme="1"/>
        <rFont val="Calibri"/>
        <family val="2"/>
        <scheme val="minor"/>
      </rPr>
      <t>(2 Punkte)</t>
    </r>
    <r>
      <rPr>
        <sz val="10"/>
        <color theme="1"/>
        <rFont val="Calibri"/>
        <family val="2"/>
        <scheme val="minor"/>
      </rPr>
      <t xml:space="preserve">. </t>
    </r>
  </si>
  <si>
    <r>
      <t xml:space="preserve">•	Malware: </t>
    </r>
    <r>
      <rPr>
        <b/>
        <sz val="10"/>
        <color theme="1"/>
        <rFont val="Calibri"/>
        <family val="2"/>
        <scheme val="minor"/>
      </rPr>
      <t>(1 Punkt)</t>
    </r>
    <r>
      <rPr>
        <sz val="10"/>
        <color theme="1"/>
        <rFont val="Calibri"/>
        <family val="2"/>
        <scheme val="minor"/>
      </rPr>
      <t xml:space="preserve"> Jede Software, die gefährliche ausführbare Dateien in das System einschleust und Störungen der Hardware und des Netzwerks verursacht, private Daten weitergibt und unbefugten Zugriff auf das System ermöglicht. </t>
    </r>
    <r>
      <rPr>
        <b/>
        <sz val="10"/>
        <color theme="1"/>
        <rFont val="Calibri"/>
        <family val="2"/>
        <scheme val="minor"/>
      </rPr>
      <t>(1,5 Punkte)</t>
    </r>
    <r>
      <rPr>
        <sz val="10"/>
        <color theme="1"/>
        <rFont val="Calibri"/>
        <family val="2"/>
        <scheme val="minor"/>
      </rPr>
      <t xml:space="preserve"> 
•	Ransomware: </t>
    </r>
    <r>
      <rPr>
        <b/>
        <sz val="10"/>
        <color theme="1"/>
        <rFont val="Calibri"/>
        <family val="2"/>
        <scheme val="minor"/>
      </rPr>
      <t>(1 Punkt)</t>
    </r>
    <r>
      <rPr>
        <sz val="10"/>
        <color theme="1"/>
        <rFont val="Calibri"/>
        <family val="2"/>
        <scheme val="minor"/>
      </rPr>
      <t xml:space="preserve"> Eine Art von Malware, die das Opfer zur Zahlung eines Lösegelds auffordert. Andernfalls werden die privaten Daten des Opfers veröffentlicht oder der Zugriff auf die Daten dauerhaft gesperrt. </t>
    </r>
    <r>
      <rPr>
        <b/>
        <sz val="10"/>
        <color theme="1"/>
        <rFont val="Calibri"/>
        <family val="2"/>
        <scheme val="minor"/>
      </rPr>
      <t>(1,5 Punkte)</t>
    </r>
    <r>
      <rPr>
        <sz val="10"/>
        <color theme="1"/>
        <rFont val="Calibri"/>
        <family val="2"/>
        <scheme val="minor"/>
      </rPr>
      <t xml:space="preserve"> 
•	Phishing: </t>
    </r>
    <r>
      <rPr>
        <b/>
        <sz val="10"/>
        <color theme="1"/>
        <rFont val="Calibri"/>
        <family val="2"/>
        <scheme val="minor"/>
      </rPr>
      <t>(1 Punkt)</t>
    </r>
    <r>
      <rPr>
        <sz val="10"/>
        <color theme="1"/>
        <rFont val="Calibri"/>
        <family val="2"/>
        <scheme val="minor"/>
      </rPr>
      <t xml:space="preserve"> Das Versenden einer betrügerischen Nachricht durch Angreifende, die eine Person dazu zu verleiten soll, ihre sensiblen Daten wie Anmeldeinformationen preiszugeben oder Ransomware auf dem Zielsystem zu installieren. </t>
    </r>
    <r>
      <rPr>
        <b/>
        <sz val="10"/>
        <color theme="1"/>
        <rFont val="Calibri"/>
        <family val="2"/>
        <scheme val="minor"/>
      </rPr>
      <t>(2 Punkte)</t>
    </r>
  </si>
  <si>
    <r>
      <t xml:space="preserve">•	Arten von Schwachstellen, die das Tool erkennen kann
•	Programmiersprache der Anwendung
•	Kompatibilität des SAST-Tools mit anderen Entwicklungs-Tools
•	Genauigkeit der Anwendung bei der Erkennung von Sicherheitsproblemen (z. B. die Anzahl der Fehlalarme) </t>
    </r>
    <r>
      <rPr>
        <b/>
        <sz val="10"/>
        <color theme="1"/>
        <rFont val="Calibri"/>
        <family val="2"/>
        <scheme val="minor"/>
      </rPr>
      <t>(jeweils 2 Punkte)</t>
    </r>
  </si>
  <si>
    <r>
      <t xml:space="preserve">•	Einarbeitung der Entwickelnden in die besten sicheren Programmierverfahren und Frameworks
•	Analyse des Risikos der Systemarchitektur zu Beginn des Projekts
•	Berücksichtigung der Sicherheit bei Tests in der Planungs- und Erstellungsphase
•	Schulung der Entwickelnden in der Verwendung von Programmcode-Test-Tools (z. B. SAST und DAST)
•	Ausbildung der Entwickelnden zum Schreiben von sicherem Quelltext </t>
    </r>
    <r>
      <rPr>
        <b/>
        <sz val="10"/>
        <color theme="1"/>
        <rFont val="Calibri"/>
        <family val="2"/>
        <scheme val="minor"/>
      </rPr>
      <t>(2 Punkte pro Position)</t>
    </r>
  </si>
  <si>
    <r>
      <t xml:space="preserve">Beim Denial-of-Service-Angriff können die Angreifenden möglicherweise die Geschwindigkeit oder Kapazität des IoT-Geräts herunterfahren oder verringern, indem sie das Netzwerk mit feindlichem Datenverkehr überfluten. Bei dieser Art von Angriff werden IoT-Geräte manipuliert und angewiesen, das Zielnetzwerk zu überlasten. </t>
    </r>
    <r>
      <rPr>
        <b/>
        <sz val="10"/>
        <color theme="1"/>
        <rFont val="Calibri"/>
        <family val="2"/>
        <scheme val="minor"/>
      </rPr>
      <t>(3 Punkte)</t>
    </r>
    <r>
      <rPr>
        <sz val="10"/>
        <color theme="1"/>
        <rFont val="Calibri"/>
        <family val="2"/>
        <scheme val="minor"/>
      </rPr>
      <t xml:space="preserve">
Beim Schlafentzugs-Angriff verwenden die Angreifenden ein gefälschtes Gerät, um ständig Nachrichten an legitime IoT-Geräte zu senden, damit diese zwischen den Übertragungsintervallen nicht in den Schlafmodus wechseln. Der Zweck von DoSA besteht darin, den Stromverbrauch der IoT-Geräte in der Reichweite des gefälschten Geräts zu erhöhen, ihre Akkulaufzeit zu verkürzen und sie schließlich unerreichbar zu machen. </t>
    </r>
    <r>
      <rPr>
        <b/>
        <sz val="10"/>
        <color theme="1"/>
        <rFont val="Calibri"/>
        <family val="2"/>
        <scheme val="minor"/>
      </rPr>
      <t>(3 Punkte)</t>
    </r>
    <r>
      <rPr>
        <sz val="10"/>
        <color theme="1"/>
        <rFont val="Calibri"/>
        <family val="2"/>
        <scheme val="minor"/>
      </rPr>
      <t xml:space="preserve">    </t>
    </r>
  </si>
  <si>
    <t xml:space="preserve">Erläutern Sie die folgenden zwei Sicherheitsangriffe gegen die Verfügbarkeit von IoT-Geräten.
Denial-of-Service-Angriff
Schlafentzugs-Angriff (DoSA)
</t>
  </si>
  <si>
    <r>
      <t xml:space="preserve">a) PKE wird verwendet, wenn der öffentliche Schlüssel für jeden im Netz verfügbar ist. </t>
    </r>
    <r>
      <rPr>
        <b/>
        <sz val="10"/>
        <color theme="1"/>
        <rFont val="Calibri"/>
        <family val="2"/>
        <scheme val="minor"/>
      </rPr>
      <t>(1 Punkt)</t>
    </r>
    <r>
      <rPr>
        <sz val="10"/>
        <color theme="1"/>
        <rFont val="Calibri"/>
        <family val="2"/>
        <scheme val="minor"/>
      </rPr>
      <t xml:space="preserve"> PKE wird normalerweise bei Linux-basierten Systemen verwendet, wo die erforderlichen Ressourcen bereits vorhanden sind.  </t>
    </r>
    <r>
      <rPr>
        <b/>
        <sz val="10"/>
        <color theme="1"/>
        <rFont val="Calibri"/>
        <family val="2"/>
        <scheme val="minor"/>
      </rPr>
      <t>(1 Punkt)</t>
    </r>
    <r>
      <rPr>
        <sz val="10"/>
        <color theme="1"/>
        <rFont val="Calibri"/>
        <family val="2"/>
        <scheme val="minor"/>
      </rPr>
      <t xml:space="preserve">
Das sendende IoT-Gerät verwendet den öffentlichen Schlüssel des empfangenden IoT-Geräts, um die Daten zu verschlüsseln, und das empfangende Gerät entschlüsselt die Nachricht dann mit seinem eigenen privaten Schlüssel. </t>
    </r>
    <r>
      <rPr>
        <b/>
        <sz val="10"/>
        <color theme="1"/>
        <rFont val="Calibri"/>
        <family val="2"/>
        <scheme val="minor"/>
      </rPr>
      <t>(2 Punkte)</t>
    </r>
    <r>
      <rPr>
        <sz val="10"/>
        <color theme="1"/>
        <rFont val="Calibri"/>
        <family val="2"/>
        <scheme val="minor"/>
      </rPr>
      <t xml:space="preserve"> 
b) Die Verwendung von PKE minimiert den manuellen Konfigurationsaufwand für die Einrichtung von IoT-Netzwerken, da Sender und Empfänger ihre Schlüssel nicht kennen müssen, bevor sie eine Verbindung herstellen. </t>
    </r>
    <r>
      <rPr>
        <b/>
        <sz val="10"/>
        <color theme="1"/>
        <rFont val="Calibri"/>
        <family val="2"/>
        <scheme val="minor"/>
      </rPr>
      <t>(2 Punkte)</t>
    </r>
    <r>
      <rPr>
        <sz val="10"/>
        <color theme="1"/>
        <rFont val="Calibri"/>
        <family val="2"/>
        <scheme val="minor"/>
      </rPr>
      <t xml:space="preserve"> </t>
    </r>
  </si>
  <si>
    <r>
      <t xml:space="preserve">•	Entfernen oder Deaktivieren der Test- und Verwaltungsschnittstellen 
•	Deaktivieren oder Sperren der Testzugänge auf den Produktionseinheiten 
•	Sicherstellen, dass die erforderlichen Administrationsports über wirksame Zugangskontrollen verfügen, wie z. B. eine strenge Verwaltung der Anmeldeinformationen, eingeschränkte Ports und sichere Protokolle
•	Verwendung von epoxidharzbeschichteten Chips für Leiterplatten, Verkapselung und Verbergen von Daten- und Adressleitungen unter diesen Komponenten, um die Schaltkreise des Geräts physisch unzugänglich für Manipulationen zu machen 
•	Verwendung sicherer Schutzgehäuse für exponierte Geräte
•	Sicherstellen der Manipulationssicherheit der Geräte
•	Verwendung aktiver Maskierung oder Abschirmung zum Schutz vor Seitenkanalangriffen </t>
    </r>
    <r>
      <rPr>
        <b/>
        <sz val="10"/>
        <color theme="1"/>
        <rFont val="Calibri"/>
        <family val="2"/>
        <scheme val="minor"/>
      </rPr>
      <t>(jeweils 2 Punkte, max. 5 Positionen)</t>
    </r>
  </si>
  <si>
    <t xml:space="preserve">a) Erklären Sie den Zweck des Einsatzes von Operational Security (OPSEC).
b) Erläutern Sie, wozu das Informations- und Cybersicherheitsmanagementsystem (ICSMS) eingesetzt wird. </t>
  </si>
  <si>
    <r>
      <t xml:space="preserve">•	Die Vertraulichkeit der Daten wird dadurch gewahrt, dass der Zugang zu den Daten nur für autorisierte Benutzende möglich ist. Jeder Verstoß gegen den Datenschutz ist eine Verletzung der Vertraulichkeit.
•	Die Integrität der Daten wird geschützt, indem sichergestellt wird, dass die Daten korrekt und vollständig sind. Eine Verletzung der Datenintegrität durch Angreifende beeinträchtigt sensible Informationen. 
•	Datenverfügbarkeit bedeutet, dass die Informationen für autorisierte Benutzende verfügbar sein müssen. Die Verfügbarkeit von Daten kann durch Distributed-Denial-of-Service-Angriffe (DDoS) gefährdet sein. </t>
    </r>
    <r>
      <rPr>
        <b/>
        <sz val="10"/>
        <color theme="1"/>
        <rFont val="Calibri"/>
        <family val="2"/>
        <scheme val="minor"/>
      </rPr>
      <t>(jeweils 2 Punkte)</t>
    </r>
  </si>
  <si>
    <r>
      <t xml:space="preserve">* Jeglichen unautorisierten Zugang einschränken
* Komplexe Passwörter verwenden und diese regelmäßig ändern
* Sicherstellen, dass kein unverschlüsselter Kanal wie HTTP Zugang zur Verwaltungsschnittstelle des Iot-Geräts hat
* Deaktivieren nicht benötigter Dienste auf den Geräten </t>
    </r>
    <r>
      <rPr>
        <b/>
        <sz val="10"/>
        <color theme="1"/>
        <rFont val="Calibri"/>
        <family val="2"/>
        <scheme val="minor"/>
      </rPr>
      <t>(jeweils 2 Punkte)</t>
    </r>
  </si>
  <si>
    <r>
      <t xml:space="preserve">•	Identifizierung sensibler Daten, die geschützt werden müssen
•	Identifizierung möglicher interner und externer Bedrohungen für jede Kategorie sensibler Daten
•	Bewertung von Sicherheitslücken und Schwachstellen, die zum Zugriff auf sensible Daten ausgenutzt werden könnten
•	Bewertung des Risikos und Einstufung der Schwachstellen basierend auf der Wahrscheinlichkeit eines Angriffs sowie des Aufwands und der Zeit, die zur Wiederherstellung erforderlich wären
•	Erstellung und Umsetzung eines Plans zur Risikominderung und Beseitigung von Bedrohungen </t>
    </r>
    <r>
      <rPr>
        <b/>
        <sz val="10"/>
        <color theme="1"/>
        <rFont val="Calibri"/>
        <family val="2"/>
        <scheme val="minor"/>
      </rPr>
      <t>(jeweils 2 Punkte)</t>
    </r>
  </si>
  <si>
    <r>
      <t xml:space="preserve">* Firewalls: Definieren von Sicherheitsregeln, um den Dateneingang und -ausgang des Netzwerks zu steuern. Firewalls können Malware und Sicherheitsangriffe auf der Anwendungsebene abwehren.
* Netzwerksegmentierung: Bei der Netzwerksegmentierung wird ein größeres Netzwerk in mehrere logische oder physische Teilnetze unterteilt, die auf den gemeinsamen Funktionen und Rollen der Geräte und Komponenten basieren. Die Netzwerksegmentierung kann die Leistung und Sicherheit des Netzwerks erhöhen. 
* Zugriffskontrolle: Richtlinien für die Zugriffskontrolle können den unbefugten Zugriff auf Anwendungen verhindern, indem sie festlegen, welche Benutzenden und Geräte auf der Grundlage ihrer Rollen Zugriff auf welche Ressourcen und Daten haben.
* Remote Access VPN: Ermöglicht Geräten und Benutzenden, von überall sicher auf das private Netzwerk eines Unternehmens zuzugreifen, indem ein privater Tunnel zwischen dem Gerät/den Benutzenden und dem privaten Netzwerk des Unternehmens aufgebaut und die Daten Ende-zu-Ende verschlüsselt werden. </t>
    </r>
    <r>
      <rPr>
        <b/>
        <sz val="10"/>
        <color theme="1"/>
        <rFont val="Calibri"/>
        <family val="2"/>
        <scheme val="minor"/>
      </rPr>
      <t>(jeweils 2,5 Punkte)</t>
    </r>
  </si>
  <si>
    <r>
      <t xml:space="preserve">In Schritt 1 stellt das IoT-Gerät (Client) eine Verbindung zum Server her. </t>
    </r>
    <r>
      <rPr>
        <b/>
        <sz val="10"/>
        <color theme="1"/>
        <rFont val="Calibri"/>
        <family val="2"/>
        <scheme val="minor"/>
      </rPr>
      <t>(2 Punkte)</t>
    </r>
    <r>
      <rPr>
        <sz val="10"/>
        <color theme="1"/>
        <rFont val="Calibri"/>
        <family val="2"/>
        <scheme val="minor"/>
      </rPr>
      <t xml:space="preserve"> In Schritt 2 präsentiert der Server dem Client seine Identität, indem er ein Zertifikat vorlegt, das von einer Zertifizierungsstelle (CA) unterzeichnet wurde, welcher der Client vertraut und die dafür verantwortlich ist, die Identität des Servers zu bestätigen und zu validieren. </t>
    </r>
    <r>
      <rPr>
        <b/>
        <sz val="10"/>
        <color theme="1"/>
        <rFont val="Calibri"/>
        <family val="2"/>
        <scheme val="minor"/>
      </rPr>
      <t>(3 Punkte)</t>
    </r>
    <r>
      <rPr>
        <sz val="10"/>
        <color theme="1"/>
        <rFont val="Calibri"/>
        <family val="2"/>
        <scheme val="minor"/>
      </rPr>
      <t xml:space="preserve"> In Schritt 3 verwendet das IoT-Gerät das CA-Zertifikat, um dem Server mitzuteilen, dass es ein gültiges und legitimes Zertifikat besitzt. Es ist zu beachten, dass die Sicherheit der Zertifizierungsstelle im TLS-Protokoll von entscheidender Bedeutung ist. Wird sie kompromittiert, kann die gesamte Kommunikation gehackt werden. </t>
    </r>
    <r>
      <rPr>
        <b/>
        <sz val="10"/>
        <color theme="1"/>
        <rFont val="Calibri"/>
        <family val="2"/>
        <scheme val="minor"/>
      </rPr>
      <t>(3 Punkte)</t>
    </r>
    <r>
      <rPr>
        <sz val="10"/>
        <color theme="1"/>
        <rFont val="Calibri"/>
        <family val="2"/>
        <scheme val="minor"/>
      </rPr>
      <t xml:space="preserve"> Schließlich wird in Schritt 4 ein gesicherter verschlüsselter Kanal zwischen dem Client und dem Server für die vertrauliche Kommunikation eingerichtet. </t>
    </r>
    <r>
      <rPr>
        <b/>
        <sz val="10"/>
        <color theme="1"/>
        <rFont val="Calibri"/>
        <family val="2"/>
        <scheme val="minor"/>
      </rPr>
      <t>(2 Punkte)</t>
    </r>
  </si>
  <si>
    <r>
      <t xml:space="preserve">•	API-Schlüssel müssen von allen APIs verwendet werden, um sie zu sichern. 
•	APIs sollten sich auf Standard-API-Frameworks wie Open Cloud Computing Interface (OCCI) stützen. 
•	API-Schlüssel sollten nicht hartkodiert sein und sie sollten nicht auf GitHub oder einem anderen Quelltext-Repository gespeichert werden. 
•	Zu den API-Schlüsseln sollten Anwendungs- und Domain-Beschränkungen hinzugefügt werden, damit der Server keine Anfragen von abweichenden Domains entgegennimmt. </t>
    </r>
    <r>
      <rPr>
        <b/>
        <sz val="10"/>
        <color theme="1"/>
        <rFont val="Calibri"/>
        <family val="2"/>
        <scheme val="minor"/>
      </rPr>
      <t>(jeweils 2 Punkte)</t>
    </r>
  </si>
  <si>
    <t>Nennen und beschreiben Sie fünf Herausforderungen beim erfolgreichen Einsatz von Fog Computing.</t>
  </si>
  <si>
    <r>
      <t xml:space="preserve">Data Loss Prevention (DLP): Ist eine Zusammenstellung von Tools und Technologien, die zum Schutz sensibler Daten wie Kreditkarten- und Gesundheitsdaten vor unbefugtem Zugriff eingesetzt werden. </t>
    </r>
    <r>
      <rPr>
        <b/>
        <sz val="10"/>
        <color theme="1"/>
        <rFont val="Calibri"/>
        <family val="2"/>
        <scheme val="minor"/>
      </rPr>
      <t>(2 Punkte)</t>
    </r>
    <r>
      <rPr>
        <sz val="10"/>
        <color theme="1"/>
        <rFont val="Calibri"/>
        <family val="2"/>
        <scheme val="minor"/>
      </rPr>
      <t xml:space="preserve"> DLP-Tools verhindern, dass Mitarbeitende sensible und vertrauliche Geschäftsinformationen des Unternehmensnetzwerks nach außen versenden, indem sie die übertragenen Daten mithilfe fortschrittlicher Algorithmen überwachen, E-Mails mit bösartigen Anhängen oder verdächtigen Links blockieren und Regeln zur Einhaltung der Unternehmensrichtlinien anwenden. </t>
    </r>
    <r>
      <rPr>
        <b/>
        <sz val="10"/>
        <color theme="1"/>
        <rFont val="Calibri"/>
        <family val="2"/>
        <scheme val="minor"/>
      </rPr>
      <t>(2 Punkte)</t>
    </r>
    <r>
      <rPr>
        <sz val="10"/>
        <color theme="1"/>
        <rFont val="Calibri"/>
        <family val="2"/>
        <scheme val="minor"/>
      </rPr>
      <t xml:space="preserve"> 
* Intrusionserkennung: Algorithmen zur Mustererkennung werden eingesetzt, um Bedrohungen zu identifizieren, verdächtige Aktivitäten im ein- und ausgehenden Datenverkehr zu überwachen und Intrusionen zu erkennen. </t>
    </r>
    <r>
      <rPr>
        <b/>
        <sz val="10"/>
        <color theme="1"/>
        <rFont val="Calibri"/>
        <family val="2"/>
        <scheme val="minor"/>
      </rPr>
      <t>(3 Punkte)</t>
    </r>
    <r>
      <rPr>
        <sz val="10"/>
        <color theme="1"/>
        <rFont val="Calibri"/>
        <family val="2"/>
        <scheme val="minor"/>
      </rPr>
      <t xml:space="preserve">  
* Websicherheit: Web-Sicherheitslösungen ermöglichen es Netzwerkadministrierenden, die Verbindungen zwischen den Nutzenden und dem Internet zu sichern und sie vor Cyberangriffen zu schützen. </t>
    </r>
    <r>
      <rPr>
        <b/>
        <sz val="10"/>
        <color theme="1"/>
        <rFont val="Calibri"/>
        <family val="2"/>
        <scheme val="minor"/>
      </rPr>
      <t>(3 Punkte)</t>
    </r>
  </si>
  <si>
    <t>a) Erläutern Sie den Unterschied zwischen regressions- und klassifikationsüberwachten Lernalgorithmen.
b) Beschreiben Sie den Algorithmus der Bayesschen Linearen Regression</t>
  </si>
  <si>
    <r>
      <t xml:space="preserve">Vorteile </t>
    </r>
    <r>
      <rPr>
        <b/>
        <sz val="10"/>
        <color theme="1"/>
        <rFont val="Calibri"/>
        <family val="2"/>
        <scheme val="minor"/>
      </rPr>
      <t>(2 Punkte für jeden Vorteil, max. 2)</t>
    </r>
    <r>
      <rPr>
        <sz val="10"/>
        <color theme="1"/>
        <rFont val="Calibri"/>
        <family val="2"/>
        <scheme val="minor"/>
      </rPr>
      <t xml:space="preserve">
</t>
    </r>
    <r>
      <rPr>
        <sz val="10"/>
        <color theme="1"/>
        <rFont val="Calibri"/>
        <family val="2"/>
      </rPr>
      <t xml:space="preserve">• </t>
    </r>
    <r>
      <rPr>
        <sz val="10"/>
        <color theme="1"/>
        <rFont val="Calibri"/>
        <family val="2"/>
        <scheme val="minor"/>
      </rPr>
      <t xml:space="preserve">Die Ausgabe kann basierend auf früheren Erfahrungen erkannt werden.
</t>
    </r>
    <r>
      <rPr>
        <sz val="10"/>
        <color theme="1"/>
        <rFont val="Calibri"/>
        <family val="2"/>
      </rPr>
      <t>•</t>
    </r>
    <r>
      <rPr>
        <sz val="10"/>
        <color theme="1"/>
        <rFont val="Calibri"/>
        <family val="2"/>
        <scheme val="minor"/>
      </rPr>
      <t xml:space="preserve">Es gibt eine genaue Vorstellung von den Objektklassen. 
</t>
    </r>
    <r>
      <rPr>
        <sz val="10"/>
        <color theme="1"/>
        <rFont val="Calibri"/>
        <family val="2"/>
      </rPr>
      <t>•</t>
    </r>
    <r>
      <rPr>
        <sz val="10"/>
        <color theme="1"/>
        <rFont val="Calibri"/>
        <family val="2"/>
        <scheme val="minor"/>
      </rPr>
      <t xml:space="preserve"> Verschiedene reale Probleme wie die Erkennung von Betrug und die Ausfilterung von Spam können durch überwachtes Lernen gelöst werden.  
Nachteile </t>
    </r>
    <r>
      <rPr>
        <b/>
        <sz val="10"/>
        <color theme="1"/>
        <rFont val="Calibri"/>
        <family val="2"/>
        <scheme val="minor"/>
      </rPr>
      <t>(2 Punkte für jeden Nachteil, max. 2)</t>
    </r>
    <r>
      <rPr>
        <sz val="10"/>
        <color theme="1"/>
        <rFont val="Calibri"/>
        <family val="2"/>
        <scheme val="minor"/>
      </rPr>
      <t xml:space="preserve">
</t>
    </r>
    <r>
      <rPr>
        <sz val="10"/>
        <color theme="1"/>
        <rFont val="Calibri"/>
        <family val="2"/>
      </rPr>
      <t>•</t>
    </r>
    <r>
      <rPr>
        <sz val="10"/>
        <color theme="1"/>
        <rFont val="Calibri"/>
        <family val="2"/>
        <scheme val="minor"/>
      </rPr>
      <t xml:space="preserve">Es ist für die Bewältigung komplexer Aufgaben nicht geeignet.
</t>
    </r>
    <r>
      <rPr>
        <sz val="10"/>
        <color theme="1"/>
        <rFont val="Calibri"/>
        <family val="2"/>
      </rPr>
      <t>•</t>
    </r>
    <r>
      <rPr>
        <sz val="10"/>
        <color theme="1"/>
        <rFont val="Calibri"/>
        <family val="2"/>
        <scheme val="minor"/>
      </rPr>
      <t xml:space="preserve">Es kann nicht die richtige Ausgabe vorhersagen, wenn die Test- und Trainingsdatensätze unterschiedlich sind. 
</t>
    </r>
    <r>
      <rPr>
        <sz val="10"/>
        <color theme="1"/>
        <rFont val="Calibri"/>
        <family val="2"/>
      </rPr>
      <t>•</t>
    </r>
    <r>
      <rPr>
        <sz val="10"/>
        <color theme="1"/>
        <rFont val="Calibri"/>
        <family val="2"/>
        <scheme val="minor"/>
      </rPr>
      <t xml:space="preserve">Für das Training werden viel Rechenzeit und viele Ressourcen benötigt. 
</t>
    </r>
    <r>
      <rPr>
        <sz val="10"/>
        <color theme="1"/>
        <rFont val="Calibri"/>
        <family val="2"/>
      </rPr>
      <t>•</t>
    </r>
    <r>
      <rPr>
        <sz val="10"/>
        <color theme="1"/>
        <rFont val="Calibri"/>
        <family val="2"/>
        <scheme val="minor"/>
      </rPr>
      <t>Eine genaue Vorstellung von den Objektklassen ist erforderlich.</t>
    </r>
  </si>
  <si>
    <t xml:space="preserve">IoT-Geräte gibt es von verschiedenen Anbietern mit unterschiedlichen Normen und Kommunikationsprotokollen. Auf welche Herausforderung beim Einsatz von IoT bezieht sich diese Aussage? </t>
  </si>
  <si>
    <t>Damit die Betreiber ihre Tests und Konfigurationen durchführen können.</t>
  </si>
  <si>
    <t>Aus Nachlässigkeit der Lieferanten.</t>
  </si>
  <si>
    <t>Um die IoT-Geräte günstiger in der Anschaffung zu machen.</t>
  </si>
  <si>
    <t>Weil die Auslieferung unsicherer Geräte billiger ist.</t>
  </si>
  <si>
    <t>Den Empfang aufgezeichneter doppelter Nachrichten zu vermeiden.</t>
  </si>
  <si>
    <t xml:space="preserve">Bei welcher Art von Angriff können Angreifende möglicherweise die Geschwindigkeit oder Kapazität des IoT-Geräts herunterfahren oder verringern, indem sie das Netzwerk mit feindlichem Datenverkehr überfluten? </t>
  </si>
  <si>
    <t>Web-Interface</t>
  </si>
  <si>
    <t xml:space="preserve">Welcher der folgenden Begriffe bezieht sich auf den Prozess der Bestimmung, ob einem Benutzenden oder Gerät der Zugriff auf die Ressourcen erlaubt, verweigert oder entzogen wird? </t>
  </si>
  <si>
    <t>Wenn es keine beschrifteten Daten zum Training eines Modells gibt.</t>
  </si>
  <si>
    <t>Wenn die Daten kontinuierlich sind, wie zum Beispiel Temperaturen.</t>
  </si>
  <si>
    <t>Wenn die Daten beschriftet und klassifiziert sind.</t>
  </si>
  <si>
    <t>Wenn die Daten validiert und getestet werden können.</t>
  </si>
  <si>
    <t>Weil Angreifende normalerweise versuchen, das Verhalten normaler Nutzender zu imitieren.</t>
  </si>
  <si>
    <t>Weil die Datensätze bei Assoziationsmethoden nicht beschriftet sind.</t>
  </si>
  <si>
    <t>Weil Assoziationsmethoden nur bei kontinuierlichen Daten funktionieren.</t>
  </si>
  <si>
    <t>Weil Assoziationsmethoden nur bei diskreten Daten funktionieren.</t>
  </si>
  <si>
    <r>
      <t xml:space="preserve">Jede IoT-Lösung besteht aus verschiedenen Komponenten und Bausteinen, die von einer Reihe von Unternehmen entwickelt werden. Diese Komponenten, welche als IoT-Wertschöpfungskette bezeichnet werden, spielen verschiedene Rollen, die den Endnutzenden der Lösung einen gewissen Mehrwert bieten. </t>
    </r>
    <r>
      <rPr>
        <b/>
        <sz val="10"/>
        <rFont val="Calibri"/>
        <family val="2"/>
        <scheme val="minor"/>
      </rPr>
      <t>(2 Punkte)</t>
    </r>
    <r>
      <rPr>
        <sz val="10"/>
        <rFont val="Calibri"/>
        <family val="2"/>
        <scheme val="minor"/>
      </rPr>
      <t xml:space="preserve">
Zu den Komponenten einer IoT-Wertschöpfungskette gehören Hardware </t>
    </r>
    <r>
      <rPr>
        <b/>
        <sz val="10"/>
        <rFont val="Calibri"/>
        <family val="2"/>
        <scheme val="minor"/>
      </rPr>
      <t>(1 Punkt)</t>
    </r>
    <r>
      <rPr>
        <sz val="10"/>
        <rFont val="Calibri"/>
        <family val="2"/>
        <scheme val="minor"/>
      </rPr>
      <t xml:space="preserve">, Konnektivität </t>
    </r>
    <r>
      <rPr>
        <b/>
        <sz val="10"/>
        <rFont val="Calibri"/>
        <family val="2"/>
        <scheme val="minor"/>
      </rPr>
      <t>(1 Punkt)</t>
    </r>
    <r>
      <rPr>
        <sz val="10"/>
        <rFont val="Calibri"/>
        <family val="2"/>
        <scheme val="minor"/>
      </rPr>
      <t xml:space="preserve">, Plattform </t>
    </r>
    <r>
      <rPr>
        <b/>
        <sz val="10"/>
        <rFont val="Calibri"/>
        <family val="2"/>
        <scheme val="minor"/>
      </rPr>
      <t>(1 Punkt)</t>
    </r>
    <r>
      <rPr>
        <sz val="10"/>
        <rFont val="Calibri"/>
        <family val="2"/>
        <scheme val="minor"/>
      </rPr>
      <t xml:space="preserve"> und Anwendung </t>
    </r>
    <r>
      <rPr>
        <b/>
        <sz val="10"/>
        <rFont val="Calibri"/>
        <family val="2"/>
        <scheme val="minor"/>
      </rPr>
      <t>(1 Punkt)</t>
    </r>
    <r>
      <rPr>
        <sz val="10"/>
        <rFont val="Calibri"/>
        <family val="2"/>
        <scheme val="minor"/>
      </rPr>
      <t>.</t>
    </r>
  </si>
  <si>
    <r>
      <t xml:space="preserve">a) Die Datenanalyse interpretiert die IoT-Daten und schafft Einblicke in den Einsatzfall, indem sie die von den IoT-Geräten erzeugten Daten verarbeitet und analysiert. </t>
    </r>
    <r>
      <rPr>
        <b/>
        <sz val="10"/>
        <rFont val="Calibri"/>
        <family val="2"/>
        <scheme val="minor"/>
      </rPr>
      <t>(2 Punkte)</t>
    </r>
    <r>
      <rPr>
        <sz val="10"/>
        <rFont val="Calibri"/>
        <family val="2"/>
        <scheme val="minor"/>
      </rPr>
      <t xml:space="preserve"> 
b) Die Netzwerkanalyse wird in der Regel in unternehmenskritischen Einsatzfällen, wie z. B. der Steuerung von Drohnen durchgeführt, um sicherzustellen, dass das Netzwerk betriebsbereit ist und die Anforderungen an Latenz und Zuverlässigkeit erfüllt. </t>
    </r>
    <r>
      <rPr>
        <b/>
        <sz val="10"/>
        <rFont val="Calibri"/>
        <family val="2"/>
        <scheme val="minor"/>
      </rPr>
      <t>(2 Punkte)</t>
    </r>
    <r>
      <rPr>
        <sz val="10"/>
        <rFont val="Calibri"/>
        <family val="2"/>
        <scheme val="minor"/>
      </rPr>
      <t xml:space="preserve"> 
Da eine detaillierte Analyse des Netzwerks in Echtzeit sehr teuer sein kann, bestimmen IoT-Architekt:innen die Tiefe der Netzwerkanalyse auf der Grundlage der Anwendbarkeit der IoT-Lösung. In Einsatzfällen wie der Temperatur- oder Luftfeuchtigkeitsüberwachung, bei denen lange Zeiträume zwischen aufeinanderfolgenden IoT-Datenmeldungen an die Cloud liegen, reicht eine einfache Netzwerkanalyse aus, um die Betriebsbereitschaft des Netzwerks sicherzustellen. Andererseits ist in industriellen IoT-Netzen oder unternehmenskritischen Anwendungen eine tiefgreifende Netzanalyse erforderlich. </t>
    </r>
    <r>
      <rPr>
        <b/>
        <sz val="10"/>
        <rFont val="Calibri"/>
        <family val="2"/>
        <scheme val="minor"/>
      </rPr>
      <t>(2 Punkte)</t>
    </r>
  </si>
  <si>
    <r>
      <t xml:space="preserve">1. Sensor(en) </t>
    </r>
    <r>
      <rPr>
        <b/>
        <sz val="10"/>
        <color theme="1"/>
        <rFont val="Calibri"/>
        <family val="2"/>
        <scheme val="minor"/>
      </rPr>
      <t>(1 Punkt)</t>
    </r>
    <r>
      <rPr>
        <sz val="10"/>
        <color theme="1"/>
        <rFont val="Calibri"/>
        <family val="2"/>
        <scheme val="minor"/>
      </rPr>
      <t xml:space="preserve"> und Aktor(en) zur Interaktion mit der physischen Welt. </t>
    </r>
    <r>
      <rPr>
        <b/>
        <sz val="10"/>
        <color theme="1"/>
        <rFont val="Calibri"/>
        <family val="2"/>
        <scheme val="minor"/>
      </rPr>
      <t>(1 Punkt)</t>
    </r>
    <r>
      <rPr>
        <sz val="10"/>
        <color theme="1"/>
        <rFont val="Calibri"/>
        <family val="2"/>
        <scheme val="minor"/>
      </rPr>
      <t xml:space="preserve"> 
2. Kommunikationseinheit </t>
    </r>
    <r>
      <rPr>
        <b/>
        <sz val="10"/>
        <color theme="1"/>
        <rFont val="Calibri"/>
        <family val="2"/>
        <scheme val="minor"/>
      </rPr>
      <t>(1 Punkt)</t>
    </r>
    <r>
      <rPr>
        <sz val="10"/>
        <color theme="1"/>
        <rFont val="Calibri"/>
        <family val="2"/>
        <scheme val="minor"/>
      </rPr>
      <t xml:space="preserve"> zur Verbindung des intelligenten Objekts mit dem Internet. </t>
    </r>
    <r>
      <rPr>
        <b/>
        <sz val="10"/>
        <color theme="1"/>
        <rFont val="Calibri"/>
        <family val="2"/>
        <scheme val="minor"/>
      </rPr>
      <t>(1 Punkt)</t>
    </r>
    <r>
      <rPr>
        <sz val="10"/>
        <color theme="1"/>
        <rFont val="Calibri"/>
        <family val="2"/>
        <scheme val="minor"/>
      </rPr>
      <t xml:space="preserve"> 
3. Stromquelle </t>
    </r>
    <r>
      <rPr>
        <b/>
        <sz val="10"/>
        <color theme="1"/>
        <rFont val="Calibri"/>
        <family val="2"/>
        <scheme val="minor"/>
      </rPr>
      <t>(1 Punkt)</t>
    </r>
    <r>
      <rPr>
        <sz val="10"/>
        <color theme="1"/>
        <rFont val="Calibri"/>
        <family val="2"/>
        <scheme val="minor"/>
      </rPr>
      <t xml:space="preserve"> zur Versorgung der Sensoren, Kommunikations- und Verarbeitungssysteme. </t>
    </r>
    <r>
      <rPr>
        <b/>
        <sz val="10"/>
        <color theme="1"/>
        <rFont val="Calibri"/>
        <family val="2"/>
        <scheme val="minor"/>
      </rPr>
      <t>(1 Punkt)</t>
    </r>
    <r>
      <rPr>
        <sz val="10"/>
        <color theme="1"/>
        <rFont val="Calibri"/>
        <family val="2"/>
        <scheme val="minor"/>
      </rPr>
      <t xml:space="preserve">
4. Verarbeitungseinheit </t>
    </r>
    <r>
      <rPr>
        <b/>
        <sz val="10"/>
        <color theme="1"/>
        <rFont val="Calibri"/>
        <family val="2"/>
        <scheme val="minor"/>
      </rPr>
      <t>(1 Punkt)</t>
    </r>
    <r>
      <rPr>
        <sz val="10"/>
        <color theme="1"/>
        <rFont val="Calibri"/>
        <family val="2"/>
        <scheme val="minor"/>
      </rPr>
      <t xml:space="preserve"> zur Verarbeitung und Analyse der von den Sensoren gesammelten Daten und zur Steuerung anderer Systeme wie Energie- und Kommunikationseinheiten. </t>
    </r>
    <r>
      <rPr>
        <b/>
        <sz val="10"/>
        <color theme="1"/>
        <rFont val="Calibri"/>
        <family val="2"/>
        <scheme val="minor"/>
      </rPr>
      <t>(1 Punkt)</t>
    </r>
  </si>
  <si>
    <r>
      <t xml:space="preserve">• Skalierbarkeit: Eine enorme Anzahl von IoT-Geräten muss an das Netz angeschlossen werden. Aus diesem Grund ist IPv4 für den Aufbau von IoT-Netzen möglicherweise nicht ausreichend. </t>
    </r>
    <r>
      <rPr>
        <b/>
        <sz val="10"/>
        <color theme="1"/>
        <rFont val="Calibri"/>
        <family val="2"/>
        <scheme val="minor"/>
      </rPr>
      <t>(2 Punkte)</t>
    </r>
    <r>
      <rPr>
        <sz val="10"/>
        <color theme="1"/>
        <rFont val="Calibri"/>
        <family val="2"/>
        <scheme val="minor"/>
      </rPr>
      <t xml:space="preserve">
• Interoperabilität: IoT-Geräte gibt es von verschiedenen Anbietern mit unterschiedlichen Normen und Kommunikationsprotokollen. Die Entwicklung eines Netzwerks, das all diese verschiedenen Normen und Protokolle unterstützt, könnte daher eine Herausforderung darstellen. </t>
    </r>
    <r>
      <rPr>
        <b/>
        <sz val="10"/>
        <color theme="1"/>
        <rFont val="Calibri"/>
        <family val="2"/>
        <scheme val="minor"/>
      </rPr>
      <t>(2 Punkte)</t>
    </r>
    <r>
      <rPr>
        <sz val="10"/>
        <color theme="1"/>
        <rFont val="Calibri"/>
        <family val="2"/>
        <scheme val="minor"/>
      </rPr>
      <t xml:space="preserve">  
• Sicherheit: Vertrauliche Daten, die von IoT-Sensoren erfasst werden, müssen sicher geschützt werden, wenn sie vom Sensor erzeugt, von Edge-Geräten verarbeitet, an die Cloud übertragen, in der Datenbank gespeichert, von Menschen, Anwendungen und anderen Diensten abgerufen und von Analysesoftware analysiert werden. </t>
    </r>
    <r>
      <rPr>
        <b/>
        <sz val="10"/>
        <color theme="1"/>
        <rFont val="Calibri"/>
        <family val="2"/>
        <scheme val="minor"/>
      </rPr>
      <t>(2 Punkte)</t>
    </r>
    <r>
      <rPr>
        <sz val="10"/>
        <color theme="1"/>
        <rFont val="Calibri"/>
        <family val="2"/>
        <scheme val="minor"/>
      </rPr>
      <t xml:space="preserve">
• Datenschutz: Privatpersonen und Unternehmen wollen wissen, ob und an wen die gesammelten Daten weitergegeben werden. Aus diesem Grund zögern manche Menschen, IoT-Geräte in ihrem täglichen Leben oder in ihren Unternehmen einzusetzen. </t>
    </r>
    <r>
      <rPr>
        <b/>
        <sz val="10"/>
        <color theme="1"/>
        <rFont val="Calibri"/>
        <family val="2"/>
        <scheme val="minor"/>
      </rPr>
      <t>(2 Punkte)</t>
    </r>
    <r>
      <rPr>
        <sz val="10"/>
        <color theme="1"/>
        <rFont val="Calibri"/>
        <family val="2"/>
        <scheme val="minor"/>
      </rPr>
      <t xml:space="preserve"> 
• Big Data und Analytik: Die diversen Arten von Daten, die von verschiedenen Sensoren erfasst werden, müssen richtig aufbereitet und strukturiert werden, bevor sie gespeichert, analysiert und dargestellt werden können. </t>
    </r>
    <r>
      <rPr>
        <b/>
        <sz val="10"/>
        <color theme="1"/>
        <rFont val="Calibri"/>
        <family val="2"/>
        <scheme val="minor"/>
      </rPr>
      <t>(2 Punkte)</t>
    </r>
  </si>
  <si>
    <r>
      <t xml:space="preserve">a) Kabelgebundene Zugangstechnologien wie Ethernet unterstützen in der Regel höhere Datenraten </t>
    </r>
    <r>
      <rPr>
        <b/>
        <sz val="10"/>
        <color theme="1"/>
        <rFont val="Calibri"/>
        <family val="2"/>
        <scheme val="minor"/>
      </rPr>
      <t>(1 Punkt)</t>
    </r>
    <r>
      <rPr>
        <sz val="10"/>
        <color theme="1"/>
        <rFont val="Calibri"/>
        <family val="2"/>
        <scheme val="minor"/>
      </rPr>
      <t xml:space="preserve"> und gelten im Vergleich zu drahtlosen Netzen als zuverlässiger </t>
    </r>
    <r>
      <rPr>
        <b/>
        <sz val="10"/>
        <color theme="1"/>
        <rFont val="Calibri"/>
        <family val="2"/>
        <scheme val="minor"/>
      </rPr>
      <t>(1 Punkt)</t>
    </r>
    <r>
      <rPr>
        <sz val="10"/>
        <color theme="1"/>
        <rFont val="Calibri"/>
        <family val="2"/>
        <scheme val="minor"/>
      </rPr>
      <t xml:space="preserve"> und sicherer. </t>
    </r>
    <r>
      <rPr>
        <b/>
        <sz val="10"/>
        <color theme="1"/>
        <rFont val="Calibri"/>
        <family val="2"/>
        <scheme val="minor"/>
      </rPr>
      <t>(1 Punkt)</t>
    </r>
    <r>
      <rPr>
        <sz val="10"/>
        <color theme="1"/>
        <rFont val="Calibri"/>
        <family val="2"/>
        <scheme val="minor"/>
      </rPr>
      <t xml:space="preserve"> Kabelgebundene Netze sind aufgrund der Kosten für die Verkabelung teurer und es fehlt ihnen an Mobilität und Skalierbarkeit. </t>
    </r>
    <r>
      <rPr>
        <b/>
        <sz val="10"/>
        <color theme="1"/>
        <rFont val="Calibri"/>
        <family val="2"/>
        <scheme val="minor"/>
      </rPr>
      <t>(2 Punkte)</t>
    </r>
    <r>
      <rPr>
        <sz val="10"/>
        <color theme="1"/>
        <rFont val="Calibri"/>
        <family val="2"/>
        <scheme val="minor"/>
      </rPr>
      <t xml:space="preserve"> Drahtlose Netze sind leicht erweiterbar und wesentlich kostengünstiger als kabelgebundene Technologien. </t>
    </r>
    <r>
      <rPr>
        <b/>
        <sz val="10"/>
        <color theme="1"/>
        <rFont val="Calibri"/>
        <family val="2"/>
        <scheme val="minor"/>
      </rPr>
      <t>(2 Punkte)</t>
    </r>
    <r>
      <rPr>
        <sz val="10"/>
        <color theme="1"/>
        <rFont val="Calibri"/>
        <family val="2"/>
        <scheme val="minor"/>
      </rPr>
      <t xml:space="preserve">
b) Technologien für die Kommunikation über große Entfernungen sind entweder lizenziert (z. B. LTE-M und NB-IoT) oder nicht lizenziert (z. B. LoRa und Sigfox). </t>
    </r>
    <r>
      <rPr>
        <b/>
        <sz val="10"/>
        <color theme="1"/>
        <rFont val="Calibri"/>
        <family val="2"/>
        <scheme val="minor"/>
      </rPr>
      <t>(2 Punkte)</t>
    </r>
    <r>
      <rPr>
        <sz val="10"/>
        <color theme="1"/>
        <rFont val="Calibri"/>
        <family val="2"/>
        <scheme val="minor"/>
      </rPr>
      <t xml:space="preserve"> Die Frequenzen und die Sicherheit der lizenzierten LPWA-Technologien werden von den Netzbetreibern garantiert, während es für nicht lizenzierte Kommunikationstechnologien keine solchen Frequenzgarantien gibt. </t>
    </r>
    <r>
      <rPr>
        <b/>
        <sz val="10"/>
        <color theme="1"/>
        <rFont val="Calibri"/>
        <family val="2"/>
        <scheme val="minor"/>
      </rPr>
      <t>(1 Punkt)</t>
    </r>
  </si>
  <si>
    <r>
      <t xml:space="preserve">•	Alarmschwellen ändern oder deaktivieren </t>
    </r>
    <r>
      <rPr>
        <b/>
        <sz val="10"/>
        <color theme="1"/>
        <rFont val="Calibri"/>
        <family val="2"/>
        <scheme val="minor"/>
      </rPr>
      <t>(2 Punkte)</t>
    </r>
    <r>
      <rPr>
        <sz val="10"/>
        <color theme="1"/>
        <rFont val="Calibri"/>
        <family val="2"/>
        <scheme val="minor"/>
      </rPr>
      <t xml:space="preserve">
•	den Betrieb der Anlage stören </t>
    </r>
    <r>
      <rPr>
        <b/>
        <sz val="10"/>
        <color theme="1"/>
        <rFont val="Calibri"/>
        <family val="2"/>
        <scheme val="minor"/>
      </rPr>
      <t>(2 Punkte)</t>
    </r>
    <r>
      <rPr>
        <sz val="10"/>
        <color theme="1"/>
        <rFont val="Calibri"/>
        <family val="2"/>
        <scheme val="minor"/>
      </rPr>
      <t xml:space="preserve">
•	sensible Informationen stehlen </t>
    </r>
    <r>
      <rPr>
        <b/>
        <sz val="10"/>
        <color theme="1"/>
        <rFont val="Calibri"/>
        <family val="2"/>
        <scheme val="minor"/>
      </rPr>
      <t>(2 Punkte)</t>
    </r>
    <r>
      <rPr>
        <sz val="10"/>
        <color theme="1"/>
        <rFont val="Calibri"/>
        <family val="2"/>
        <scheme val="minor"/>
      </rPr>
      <t xml:space="preserve">
•	falsche Daten an Systembetreiber senden, um diese zu unangemessenen Aktionen zu veranlassen </t>
    </r>
    <r>
      <rPr>
        <b/>
        <sz val="10"/>
        <color theme="1"/>
        <rFont val="Calibri"/>
        <family val="2"/>
        <scheme val="minor"/>
      </rPr>
      <t>(2 Punkte)</t>
    </r>
    <r>
      <rPr>
        <sz val="10"/>
        <color theme="1"/>
        <rFont val="Calibri"/>
        <family val="2"/>
        <scheme val="minor"/>
      </rPr>
      <t xml:space="preserve">
•	den Datenfluss blockieren oder verzögern </t>
    </r>
    <r>
      <rPr>
        <b/>
        <sz val="10"/>
        <color theme="1"/>
        <rFont val="Calibri"/>
        <family val="2"/>
        <scheme val="minor"/>
      </rPr>
      <t>(2 Punkte)</t>
    </r>
  </si>
  <si>
    <r>
      <t xml:space="preserve">•Geräte: Die Schwachstellen können am Speicher des Geräts, an der physischen Schnittstelle, an der Firmware, am Web-Interface und an den Netzwerkdiensten vorliegen. Darüber hinaus sind die ungesicherten Standardeinstellungen des Geräts, veraltete Komponenten und ungesicherte Aktualisierungsmechanismen einige Schwachstellen, die Angreifende ausnutzen können. </t>
    </r>
    <r>
      <rPr>
        <b/>
        <sz val="10"/>
        <color theme="1"/>
        <rFont val="Calibri"/>
        <family val="2"/>
        <scheme val="minor"/>
      </rPr>
      <t>(2 Punkte)</t>
    </r>
    <r>
      <rPr>
        <sz val="10"/>
        <color theme="1"/>
        <rFont val="Calibri"/>
        <family val="2"/>
        <scheme val="minor"/>
      </rPr>
      <t xml:space="preserve">
•Konnektivität: Cyberbedrohungen können von den Kommunikationskanälen ausgehen, die verschiedene IoT-Komponenten miteinander verbinden. Das gesamte IoT-Netz kann von Sicherheitsproblemen bei den Kommunikationsprotokollen sowie von Netzangriffen wie Spoofing und Denial-of-Service betroffen sein. </t>
    </r>
    <r>
      <rPr>
        <b/>
        <sz val="10"/>
        <color theme="1"/>
        <rFont val="Calibri"/>
        <family val="2"/>
        <scheme val="minor"/>
      </rPr>
      <t>(2 Punkte)</t>
    </r>
    <r>
      <rPr>
        <sz val="10"/>
        <color theme="1"/>
        <rFont val="Calibri"/>
        <family val="2"/>
        <scheme val="minor"/>
      </rPr>
      <t xml:space="preserve">    
•Anwendungen und Software: Angreifende können die IoT-Systeme kompromittieren, indem sie die Schwachstellen der Webanwendungen und der Software ausnutzen, um Anmeldedaten zu stehlen oder bösartige Firmware-Updates zu versenden. </t>
    </r>
    <r>
      <rPr>
        <b/>
        <sz val="10"/>
        <color theme="1"/>
        <rFont val="Calibri"/>
        <family val="2"/>
        <scheme val="minor"/>
      </rPr>
      <t>(2 Punkte)</t>
    </r>
  </si>
  <si>
    <r>
      <t xml:space="preserve">* Bösartiges Skript: Angreifende können sich durch Einschleusen bösartiger Skripte Zugriff auf die Anwendung verschaffen.   
* Viren und Würmer: Angreifende können das IoT-System durch bösartige Programmcodes wie Viren und Würmer beschädigen (Computerwürmer replizieren sich ohne menschliches Zutun). Diese bösartigen Codes können durch E-Mail-Anhänge oder durch das Herunterladen von Dateien aus dem Internet verbreitet werden.  
* Kryptoanalyse-Angriff: Angreifende verwenden Klartext oder Chiffretext, um Kodierungsschlüssel zu erhalten. 
* Man-in-the-Middle (MITM): Angreifende fangen die Kommunikation zwischen zwei Knoten ab, um durch Abhören an sensible Daten zu gelangen. 
* Seitenkanal-Angriff: Angreifende nutzen die Informationen des Seitenkanals (z. B. Informationen über die Leistung, die für die Durchführung des Vorgangs benötigte Zeit, die Fehlerfrequenz), die von den verschlüsselnden Geräten ausgesendet werden, um den Verschlüsselungscode zu ermitteln. </t>
    </r>
    <r>
      <rPr>
        <b/>
        <sz val="10"/>
        <color theme="1"/>
        <rFont val="Calibri"/>
        <family val="2"/>
        <scheme val="minor"/>
      </rPr>
      <t>(jeweils 2 Punkte, max. 4 Positionen)</t>
    </r>
  </si>
  <si>
    <r>
      <t xml:space="preserve">* Böswilliger Insider: Dieser Sicherheitsangriff kann durch die Überwachung der Benutzeraktivitäten, die Untersuchung der Vorfälle und die Zugangsverwaltung aufgedeckt werden. 
* Denial-of-Service (DoS): Intrusionserkennungssysteme und Firewalls, die als verkehrsüberwachende Barrieren zwischen den Netzknoten fungieren, können eingesetzt werden, um das Risiko von DoS-Angriffen zu mindern.
* Verkehrsanalyse-Angriff: Eine gängige Methode zur Abwehr solcher Angriffe besteht darin, den Datenverkehr undurchsichtig zu machen, indem Pakete aufgefüllt, mit einer konstanten Rate übertragen und Dummy-Pakete eingeschleust werden.
* Schlafentzugs-Angriff: Defensivalgorithmen, die den lokalen Batterieverbrauch der IoT-Geräte überwachen, können verwendet werden, um das Risiko von Schlafentzugs-Angriffen zu mindern. </t>
    </r>
    <r>
      <rPr>
        <b/>
        <sz val="10"/>
        <color theme="1"/>
        <rFont val="Calibri"/>
        <family val="2"/>
        <scheme val="minor"/>
      </rPr>
      <t>(jeweils 2 Punkte)</t>
    </r>
    <r>
      <rPr>
        <sz val="10"/>
        <color theme="1"/>
        <rFont val="Calibri"/>
        <family val="2"/>
        <scheme val="minor"/>
      </rPr>
      <t xml:space="preserve">  </t>
    </r>
  </si>
  <si>
    <r>
      <t xml:space="preserve">1. Unsichere Netzwerkdienste: Die Anzahl der offenen Ports sollte so gering wie möglich gehalten werden, um die Angriffsmöglichkeiten zu verringern. </t>
    </r>
    <r>
      <rPr>
        <b/>
        <sz val="10"/>
        <color theme="1"/>
        <rFont val="Calibri"/>
        <family val="2"/>
        <scheme val="minor"/>
      </rPr>
      <t>(2,5 Punkte)</t>
    </r>
    <r>
      <rPr>
        <sz val="10"/>
        <color theme="1"/>
        <rFont val="Calibri"/>
        <family val="2"/>
        <scheme val="minor"/>
      </rPr>
      <t xml:space="preserve">  
2. Unsichere Ökosystem-Schnittstellen: Die Anwendungsprogrammierschnittstellen (APIs) sowie die Mobil- und Webanwendungen, die den Nutzenden die Möglichkeit zur Interaktion mit den IoT-Geräten bieten, müssen sicher sein. </t>
    </r>
    <r>
      <rPr>
        <b/>
        <sz val="10"/>
        <color theme="1"/>
        <rFont val="Calibri"/>
        <family val="2"/>
        <scheme val="minor"/>
      </rPr>
      <t>(2,5 Punkte)</t>
    </r>
    <r>
      <rPr>
        <sz val="10"/>
        <color theme="1"/>
        <rFont val="Calibri"/>
        <family val="2"/>
        <scheme val="minor"/>
      </rPr>
      <t xml:space="preserve">      
3. Fehlen eines sicheren Update-Mechanismus: Die OTA-Firmware-Updates müssen sicher und zuverlässig über verschlüsselte Kanäle durchgeführt werden. Andernfalls kann es sein, dass das Gerät nicht mehr reagiert, wenn eine Aktualisierung nicht vollständig abgeschlossen wird. </t>
    </r>
    <r>
      <rPr>
        <b/>
        <sz val="10"/>
        <color theme="1"/>
        <rFont val="Calibri"/>
        <family val="2"/>
        <scheme val="minor"/>
      </rPr>
      <t>(2,5 Punkte)</t>
    </r>
    <r>
      <rPr>
        <sz val="10"/>
        <color theme="1"/>
        <rFont val="Calibri"/>
        <family val="2"/>
        <scheme val="minor"/>
      </rPr>
      <t xml:space="preserve">
4. Unsichere Datenübertragung und -speicherung: Die IoT-Daten müssen im Speicher, bei der Übertragung oder bei der Verarbeitung in der Cloud geschützt und verschlüsselt werden, um sicherzustellen, dass Unbefugte (Personen oder Anwendungen) keinen Zugriff auf sensible Daten haben. </t>
    </r>
    <r>
      <rPr>
        <b/>
        <sz val="10"/>
        <color theme="1"/>
        <rFont val="Calibri"/>
        <family val="2"/>
        <scheme val="minor"/>
      </rPr>
      <t>(2,5 Punkte)</t>
    </r>
    <r>
      <rPr>
        <sz val="10"/>
        <color theme="1"/>
        <rFont val="Calibri"/>
        <family val="2"/>
        <scheme val="minor"/>
      </rPr>
      <t xml:space="preserve"> </t>
    </r>
  </si>
  <si>
    <t>a) Definieren Sie Static Application Security Testing (SAST).
b) Erläutern Sie, warum Funktionstests nicht ausreichen, um Sicherheitsprobleme zu beheben.</t>
  </si>
  <si>
    <r>
      <t xml:space="preserve">a) Static Application Security Testing (SAST) ist eine Scan-Methode oder ein Tool </t>
    </r>
    <r>
      <rPr>
        <b/>
        <sz val="10"/>
        <color theme="1"/>
        <rFont val="Calibri"/>
        <family val="2"/>
        <scheme val="minor"/>
      </rPr>
      <t>(1 Punkt)</t>
    </r>
    <r>
      <rPr>
        <sz val="10"/>
        <color theme="1"/>
        <rFont val="Calibri"/>
        <family val="2"/>
        <scheme val="minor"/>
      </rPr>
      <t xml:space="preserve">, das Entwickelnden dabei hilft, ihre Quell- oder Assembler-Codes zu überprüfen, bevor sie kompiliert werden </t>
    </r>
    <r>
      <rPr>
        <b/>
        <sz val="10"/>
        <color theme="1"/>
        <rFont val="Calibri"/>
        <family val="2"/>
        <scheme val="minor"/>
      </rPr>
      <t>(2 Punkte)</t>
    </r>
    <r>
      <rPr>
        <sz val="10"/>
        <color theme="1"/>
        <rFont val="Calibri"/>
        <family val="2"/>
        <scheme val="minor"/>
      </rPr>
      <t xml:space="preserve">, um Sicherheitsschwachstellen (z. B. die zehn größten von OWASP identifizierten Sicherheitsschwachstellen) in frühen Entwicklungsphasen zu entdecken. </t>
    </r>
    <r>
      <rPr>
        <b/>
        <sz val="10"/>
        <color theme="1"/>
        <rFont val="Calibri"/>
        <family val="2"/>
        <scheme val="minor"/>
      </rPr>
      <t>(1 Punkt)</t>
    </r>
    <r>
      <rPr>
        <sz val="10"/>
        <color theme="1"/>
        <rFont val="Calibri"/>
        <family val="2"/>
        <scheme val="minor"/>
      </rPr>
      <t xml:space="preserve">
b) Durch Funktionstests werden nicht die Sicherheitslücken aufgedeckt, die zu Datenschutzverletzungen führen. </t>
    </r>
    <r>
      <rPr>
        <b/>
        <sz val="10"/>
        <color theme="1"/>
        <rFont val="Calibri"/>
        <family val="2"/>
        <scheme val="minor"/>
      </rPr>
      <t>(2 Punkte)</t>
    </r>
  </si>
  <si>
    <r>
      <t xml:space="preserve">a) Beim sicheren SDLC wird die Systemarchitektur in der Entwurfsphase analysiert </t>
    </r>
    <r>
      <rPr>
        <b/>
        <sz val="10"/>
        <color theme="1"/>
        <rFont val="Calibri"/>
        <family val="2"/>
        <scheme val="minor"/>
      </rPr>
      <t>(2 Punkte)</t>
    </r>
    <r>
      <rPr>
        <sz val="10"/>
        <color theme="1"/>
        <rFont val="Calibri"/>
        <family val="2"/>
        <scheme val="minor"/>
      </rPr>
      <t xml:space="preserve">, die Programmierungen in der Erstellungsphase überprüft </t>
    </r>
    <r>
      <rPr>
        <b/>
        <sz val="10"/>
        <color theme="1"/>
        <rFont val="Calibri"/>
        <family val="2"/>
        <scheme val="minor"/>
      </rPr>
      <t>(2 Punkte)</t>
    </r>
    <r>
      <rPr>
        <sz val="10"/>
        <color theme="1"/>
        <rFont val="Calibri"/>
        <family val="2"/>
        <scheme val="minor"/>
      </rPr>
      <t xml:space="preserve"> und vor der Freigabe Tests durchgeführt, wodurch Risiken für das Unternehmen verringert werden. </t>
    </r>
    <r>
      <rPr>
        <b/>
        <sz val="10"/>
        <color theme="1"/>
        <rFont val="Calibri"/>
        <family val="2"/>
        <scheme val="minor"/>
      </rPr>
      <t>(2 Punkte)</t>
    </r>
    <r>
      <rPr>
        <sz val="10"/>
        <color theme="1"/>
        <rFont val="Calibri"/>
        <family val="2"/>
        <scheme val="minor"/>
      </rPr>
      <t xml:space="preserve">
b) Beim sicheren SDLC wird die Sicherheit in alle Phasen des SDLC integriert und damit das Unternehmen gesichert, weil er dazu beiträgt, die Sicherheitsschwachstellen des Codes in einem frühen Stadium zu erkennen, was kostengünstiger und schneller ist. </t>
    </r>
    <r>
      <rPr>
        <b/>
        <sz val="10"/>
        <color theme="1"/>
        <rFont val="Calibri"/>
        <family val="2"/>
        <scheme val="minor"/>
      </rPr>
      <t>(2 Punkte)</t>
    </r>
  </si>
  <si>
    <r>
      <t xml:space="preserve">Sprachaktiviertes Gerät zur Heimautomatisierung:	
•	Verursacht Belästigungen durch das Abspielen bösartiger Sprachbefehle zu unerwünschten Zeiten.
•	Bestellung unerwünschter Waren durch gefälschte Sprachbefehle
•	Diebstahl von Sprachdaten zur Verwendung als Anmeldetaten für andere sprachgesteuerte Systeme </t>
    </r>
    <r>
      <rPr>
        <b/>
        <sz val="10"/>
        <color theme="1"/>
        <rFont val="Calibri"/>
        <family val="2"/>
        <scheme val="minor"/>
      </rPr>
      <t>(jeweils 1 Punkt, max. 2)</t>
    </r>
    <r>
      <rPr>
        <sz val="10"/>
        <color theme="1"/>
        <rFont val="Calibri"/>
        <family val="2"/>
        <scheme val="minor"/>
      </rPr>
      <t xml:space="preserve">
Intelligenter Kühlschrank:	
•	Automatische Bestellung nicht benötigter Lebensmittel
•	Verändern der eingestellten Temperatur, um Lebensmittel zu verderben
•	Ändern des Verfallsdatums, um vorzutäuschen, dass die Lebensmittel frisch sind </t>
    </r>
    <r>
      <rPr>
        <b/>
        <sz val="10"/>
        <color theme="1"/>
        <rFont val="Calibri"/>
        <family val="2"/>
        <scheme val="minor"/>
      </rPr>
      <t>(jeweils 1 Punkt, max. 2)</t>
    </r>
    <r>
      <rPr>
        <sz val="10"/>
        <color theme="1"/>
        <rFont val="Calibri"/>
        <family val="2"/>
        <scheme val="minor"/>
      </rPr>
      <t xml:space="preserve">
Intelligentes Schloss:	
•	Absichtlich für Einbrecher:innen aufschließen
•	Rechtmäßige Bewohnende aussperren
•	Ändern des Schließpassworts
•	Anschalten der Alarmanlage obwohl niemand eindringt oder einbricht </t>
    </r>
    <r>
      <rPr>
        <b/>
        <sz val="10"/>
        <color theme="1"/>
        <rFont val="Calibri"/>
        <family val="2"/>
        <scheme val="minor"/>
      </rPr>
      <t>(jeweils 1 Punkt, max. 2)</t>
    </r>
    <r>
      <rPr>
        <sz val="10"/>
        <color theme="1"/>
        <rFont val="Calibri"/>
        <family val="2"/>
        <scheme val="minor"/>
      </rPr>
      <t xml:space="preserve">
Intelligente Beleuchtung:	
•	Zu ungewollten Zeiten das Licht ein- oder ausschalten
•	Überlastung des Stromnetzes durch Einschalten aller Lampen
•	Blinklicht zum Stören der Bewohnenden </t>
    </r>
    <r>
      <rPr>
        <b/>
        <sz val="10"/>
        <color theme="1"/>
        <rFont val="Calibri"/>
        <family val="2"/>
        <scheme val="minor"/>
      </rPr>
      <t>(jeweils 1 Punkt, max. 2)</t>
    </r>
  </si>
  <si>
    <r>
      <t xml:space="preserve">1.	Paketverschlüsselung: 
Die Paketverschlüsselung, bei der die IoT-Klartextdaten in Chiffretext umgewandelt werden, ist das wichtigste Instrument zum Schutz der Vertraulichkeit von Daten vor unbefugtem Zugriff oder böswilliger Veränderung während der Übertragung zwischen IoT-Geräten und der Cloud. </t>
    </r>
    <r>
      <rPr>
        <b/>
        <sz val="10"/>
        <color theme="1"/>
        <rFont val="Calibri"/>
        <family val="2"/>
        <scheme val="minor"/>
      </rPr>
      <t>(2 Punkte)</t>
    </r>
    <r>
      <rPr>
        <sz val="10"/>
        <color theme="1"/>
        <rFont val="Calibri"/>
        <family val="2"/>
        <scheme val="minor"/>
      </rPr>
      <t xml:space="preserve"> Die Ver- und Entschlüsselungsprozesse werden auf IoT-Geräten mit Hilfe von als Chiffre bezeichneten Algorithmen durchgeführt, die eine Reihe von Zahlen (Schlüssel) zur Ver- und Entschlüsselung der Daten verwenden. Bei symmetrischen Chiffren verwenden sowohl der Verschlüsselungs- als auch der Entschlüsselungsalgorithmus denselben Schlüssel. Asymmetrische Chiffren hingegen verwenden einen öffentlichen Schlüssel zur Verschlüsselung und einen privaten Schlüssel zur Entschlüsselung. </t>
    </r>
    <r>
      <rPr>
        <b/>
        <sz val="10"/>
        <color theme="1"/>
        <rFont val="Calibri"/>
        <family val="2"/>
        <scheme val="minor"/>
      </rPr>
      <t>(2 Punkte)</t>
    </r>
    <r>
      <rPr>
        <sz val="10"/>
        <color theme="1"/>
        <rFont val="Calibri"/>
        <family val="2"/>
        <scheme val="minor"/>
      </rPr>
      <t xml:space="preserve"> 
2.	Schutz vor Nachrichtenwiederholung: 
Angreifende können verschlüsselte Nachrichten (Chiffretext), die zur Änderung des Zustands eines Aktors verwendet werden, aufzeichnen und später erneut senden und die ursprüngliche Aktion jederzeit wieder durchführen. So kann beispielsweise die verschlüsselte "Öffnen"-Nachricht, die von einem Smartphone gesendet wurde, von Angreifenden erneut gesendet werden, um das intelligente Schloss zu entsperren. </t>
    </r>
    <r>
      <rPr>
        <b/>
        <sz val="10"/>
        <color theme="1"/>
        <rFont val="Calibri"/>
        <family val="2"/>
        <scheme val="minor"/>
      </rPr>
      <t>(2 Punkte)</t>
    </r>
    <r>
      <rPr>
        <sz val="10"/>
        <color theme="1"/>
        <rFont val="Calibri"/>
        <family val="2"/>
        <scheme val="minor"/>
      </rPr>
      <t xml:space="preserve"> 
Der Zweck des Schutzes vor Nachrichtenwiederholung besteht darin, den Empfang aufgezeichneter doppelter Nachrichten zu vermeiden. Bei dieser Schutzmethode werden die verschlüsselten Pakete um Datenfelder (z. B. Datumsstempel) erweitert, die sich nach einem den Empfangenden bekannten Muster ändern. Die Adressat:innen nehmen Nachrichten nur einmal und in einer bestimmten Reihenfolge an. </t>
    </r>
    <r>
      <rPr>
        <b/>
        <sz val="10"/>
        <color theme="1"/>
        <rFont val="Calibri"/>
        <family val="2"/>
        <scheme val="minor"/>
      </rPr>
      <t>(2 Punkte)</t>
    </r>
  </si>
  <si>
    <r>
      <t xml:space="preserve">1. Begrenzte Ressourcen: Die meisten preiswerten IoT-Geräte erfüllen nicht die Anforderungen an Speicher, Batterie und Rechenleistung, um herkömmliche Sicherheitsmechanismen umzusetzen.    
2. Wert der Daten: Einige Betriebe nehmen die IoT-Sicherheit nicht ernst, da sie der Meinung sind, dass ihre Daten außerhalb des Unternehmens nur einen geringen Wert haben. Doch allein das Hacken ihrer IoT-Geräte durch Konkurrenten, selbst wenn diese die gewonnenen Daten nicht wirklich nutzen, kann den Ruf des Unternehmens ruinieren. 
3. Verfügbare Tools: Es gibt viele Tools und Ressourcen, die für das Hacken von IoT-Geräten leicht verfügbar sind. 
4. Drahtlose Verbindungen: Die meisten IoT-Geräte benutzen drahtlose Verbindungen, um ihre Daten zur Cloud zu übertragen. Außerdem kann ihre Firmware aus der Ferne aktualisiert und konfiguriert werden. Daher brauchen Hacker:innen keinen physischen Zugang zu den Ports der IoT-Geräte.  
5. Einfache Schnittstellen: Die einfachen Sicherheitsalarme preiswerter IoT-Geräte, bei denen es sich um eine blinkende Leuchtdiode (LED) oder einen piepsenden Summer handeln kann, können übersehen werden, da sie leicht mit anderen Alarmen von Kontrollfunktionen verwechselbar sind.
6. Hartverdrahtete Ports: Diese Ports bieten Angreifenden offene Türen, um IoT-Geräte zu kompromittieren. </t>
    </r>
    <r>
      <rPr>
        <b/>
        <sz val="10"/>
        <color theme="1"/>
        <rFont val="Calibri"/>
        <family val="2"/>
        <scheme val="minor"/>
      </rPr>
      <t>(jeweils 1,5 Punkte)</t>
    </r>
  </si>
  <si>
    <r>
      <t xml:space="preserve">a) vorab mitgeteilte Schlüssel: 
Um die verschlüsselte Datenkommunikation zwischen IoT-Geräten besser zu schützen, werden die Verschlüsselungscodes vor der Datenübertragung zwischen IoT-Geräten über einen unabhängigen sicheren Kanal übermittelt und dann manuell auf die IoT-Geräte angewendet.   </t>
    </r>
    <r>
      <rPr>
        <b/>
        <sz val="10"/>
        <color theme="1"/>
        <rFont val="Calibri"/>
        <family val="2"/>
        <scheme val="minor"/>
      </rPr>
      <t>(2,5 Punkte)</t>
    </r>
    <r>
      <rPr>
        <sz val="10"/>
        <color theme="1"/>
        <rFont val="Calibri"/>
        <family val="2"/>
        <scheme val="minor"/>
      </rPr>
      <t xml:space="preserve">
b) Authentifizierungscode für Nachrichten: 
Bei diesem Verfahren mit geringer Komplexität wird eine kurze Signatur erstellt, indem ein Chiffrier- oder Hash-Algorithmus (eine Funktion, die eine Datenfolge in eine numerische Folge mit fester Länge umwandelt) auf ein Datenpaket angewendet wird. Diese Signatur begleitet das Datenpaket und wird von den Empfänger:innen mit demselben Chiffrier- oder Hash-Algorithmus verwendet, um zu gewährleisten, dass die Daten nicht verändert worden sind.   </t>
    </r>
    <r>
      <rPr>
        <b/>
        <sz val="10"/>
        <color theme="1"/>
        <rFont val="Calibri"/>
        <family val="2"/>
        <scheme val="minor"/>
      </rPr>
      <t>(2,5 Punkte)</t>
    </r>
    <r>
      <rPr>
        <sz val="10"/>
        <color theme="1"/>
        <rFont val="Calibri"/>
        <family val="2"/>
        <scheme val="minor"/>
      </rPr>
      <t xml:space="preserve">
c) Schutz der Debug-Ports: 
Hardware-Ports wie JTAG und I</t>
    </r>
    <r>
      <rPr>
        <vertAlign val="superscript"/>
        <sz val="10"/>
        <color theme="1"/>
        <rFont val="Calibri"/>
        <family val="2"/>
        <scheme val="minor"/>
      </rPr>
      <t>2</t>
    </r>
    <r>
      <rPr>
        <sz val="10"/>
        <color theme="1"/>
        <rFont val="Calibri"/>
        <family val="2"/>
        <scheme val="minor"/>
      </rPr>
      <t xml:space="preserve">C, die für die Konfiguration, das Debuggen der Firmware und die Kommunikation mit anderen Geräten verwendet werden, sind verlockende Ziele für Hacker:innen. Hersteller von IoT-Geräten können diese Ports schützen, indem sie für jedes Gerät ein eindeutiges Passwort festlegen und die Ports in IoT-Geräten, die im Feld eingesetzt werden sollen, intern deaktivieren. </t>
    </r>
    <r>
      <rPr>
        <b/>
        <sz val="10"/>
        <color theme="1"/>
        <rFont val="Calibri"/>
        <family val="2"/>
        <scheme val="minor"/>
      </rPr>
      <t>(2,5 Punkte)</t>
    </r>
    <r>
      <rPr>
        <sz val="10"/>
        <color theme="1"/>
        <rFont val="Calibri"/>
        <family val="2"/>
        <scheme val="minor"/>
      </rPr>
      <t xml:space="preserve">
d) sichere Bootloader: 
Die Hersteller von IoT-Geräten sollten die Geräte so konfigurieren, dass sie das Firmware-Image beim Starten überprüfen, um sicherzustellen, dass auf dem Gerät eine autorisierte Firmware läuft. Um die Firmware besser zu schützen, kann ihr Image auch verschlüsselt werden. Angreifende können außerdem Software-IPs ändern, deren Integrität nicht geschützt ist. Ein wirksamer Schutz gegen solche Änderungen ist die Versiegelung der Software-IP mit einer digitalen Signatur </t>
    </r>
    <r>
      <rPr>
        <b/>
        <sz val="10"/>
        <color theme="1"/>
        <rFont val="Calibri"/>
        <family val="2"/>
        <scheme val="minor"/>
      </rPr>
      <t>(2,5 Punkte)</t>
    </r>
    <r>
      <rPr>
        <sz val="10"/>
        <color theme="1"/>
        <rFont val="Calibri"/>
        <family val="2"/>
        <scheme val="minor"/>
      </rPr>
      <t>.</t>
    </r>
  </si>
  <si>
    <r>
      <t xml:space="preserve">•	Payment Card Industry Data Security Standard (PCI DSS) ist eine vom Finanzsektor entwickelte Norm, die darauf abzielt, durch den Schutz der persönlichen Daten von Kreditkarteninhabenden Betrug zu verhindern.
•	General Data Protection Regulation (GDPR) ist eine allgemeine Datenschutzverordnung, welche die persönlich identifizierbaren Informationen (PII) der Bürger:innen der Europäischen Union durch strenge Anforderungen an den Schutz der Privatsphäre und die Datensicherheit schützen soll.
•	Health Insurance Portability and Accessibility Act (HIPAA) ist eine US-Verordnung für das Gesundheitswesen, die Sicherheitskontrollen für geschützte Gesundheitsinformationen vorschreibt. </t>
    </r>
    <r>
      <rPr>
        <b/>
        <sz val="10"/>
        <color theme="1"/>
        <rFont val="Calibri"/>
        <family val="2"/>
        <scheme val="minor"/>
      </rPr>
      <t>(jeweils 2 Punkte)</t>
    </r>
  </si>
  <si>
    <r>
      <t xml:space="preserve">•	Benutzende mit zu vielen Berechtigungen, die auf nicht zugelassene Ressourcen im Netzwerk zugreifen können 
•	Unsichere Endpunkte, die Malware in das Netzwerk einschleusen können
•	Auswärtige Benutzende ohne Zugriff auf den gesamten Sicherheitsumfang 
•	Ein einzelner Schwachpunkt, der zu einer Betriebsunterbrechung führen kann
•	Ein Hack des VPN kann die gesamte Organisation gefährden.
•	Böswillige Benutzende können aus der Ferne einen Insider-Angriff durchführen, ohne dass Netzwerkadministrierende Einblick in die Vorgänge innerhalb der VPN-Verbindung haben. </t>
    </r>
    <r>
      <rPr>
        <b/>
        <sz val="10"/>
        <color theme="1"/>
        <rFont val="Calibri"/>
        <family val="2"/>
        <scheme val="minor"/>
      </rPr>
      <t>(jeweils 2 Punkte, max. 4 Positionen)</t>
    </r>
  </si>
  <si>
    <r>
      <t xml:space="preserve">a) Beim Sandboxing werden Codes und Dateien in einer isolierten und sicheren Umgebung ausgeführt und getestet </t>
    </r>
    <r>
      <rPr>
        <b/>
        <sz val="10"/>
        <color theme="1"/>
        <rFont val="Calibri"/>
        <family val="2"/>
        <scheme val="minor"/>
      </rPr>
      <t>(2 Punkte)</t>
    </r>
    <r>
      <rPr>
        <sz val="10"/>
        <color theme="1"/>
        <rFont val="Calibri"/>
        <family val="2"/>
        <scheme val="minor"/>
      </rPr>
      <t xml:space="preserve">, in der die Betriebsumgebungen der Endbenutzenden nachgeahmt werden. </t>
    </r>
    <r>
      <rPr>
        <b/>
        <sz val="10"/>
        <color theme="1"/>
        <rFont val="Calibri"/>
        <family val="2"/>
        <scheme val="minor"/>
      </rPr>
      <t>(1 Punkt)</t>
    </r>
    <r>
      <rPr>
        <sz val="10"/>
        <color theme="1"/>
        <rFont val="Calibri"/>
        <family val="2"/>
        <scheme val="minor"/>
      </rPr>
      <t xml:space="preserve"> Somit wird verhindert, dass sich Sicherheitsbedrohungen auf das gesamte Netzwerk ausbreiten. </t>
    </r>
    <r>
      <rPr>
        <b/>
        <sz val="10"/>
        <color theme="1"/>
        <rFont val="Calibri"/>
        <family val="2"/>
        <scheme val="minor"/>
      </rPr>
      <t>(2 Punkte)</t>
    </r>
    <r>
      <rPr>
        <sz val="10"/>
        <color theme="1"/>
        <rFont val="Calibri"/>
        <family val="2"/>
        <scheme val="minor"/>
      </rPr>
      <t xml:space="preserve">  
b) Remote Access VPN ermöglicht es Geräten und Benutzenden, von überall sicher auf das private Netzwerk eines Unternehmens zuzugreifen, indem ein privater Tunnel zwischen dem Gerät/den Benutzenden und dem privaten Netzwerk des Unternehmens aufgebaut und die Daten Ende-zu-Ende verschlüsselt werden. </t>
    </r>
    <r>
      <rPr>
        <b/>
        <sz val="10"/>
        <color theme="1"/>
        <rFont val="Calibri"/>
        <family val="2"/>
        <scheme val="minor"/>
      </rPr>
      <t>(3 Punkte)</t>
    </r>
  </si>
  <si>
    <r>
      <t xml:space="preserve">a) IAM setzt Berechtigungs- und Zugriffsrichtlinien durch und definiert die Zugriffsstufe der verschiedenen Benutzenden auf Cloud-Dienste. Im Wesentlichen legt IAM fest, wer auf die Cloud-Ressourcen zugreifen kann, welche Komponenten zugriffsberechtigt sind, welche Aktionen erlaubt und verweigert werden und wann der Zugriff auf Cloud-Ressourcen möglich ist. </t>
    </r>
    <r>
      <rPr>
        <b/>
        <sz val="10"/>
        <color theme="1"/>
        <rFont val="Calibri"/>
        <family val="2"/>
        <scheme val="minor"/>
      </rPr>
      <t>(3 Punkte)</t>
    </r>
    <r>
      <rPr>
        <sz val="10"/>
        <color theme="1"/>
        <rFont val="Calibri"/>
        <family val="2"/>
        <scheme val="minor"/>
      </rPr>
      <t xml:space="preserve">
b) Die IAM-Richtlinien können entweder identitätsbasiert oder ressourcenbasiert sein. Die identitätsbasierten Richtlinien legen die Berechtigungen für eine Identität wie einen Benutzernden, eine Gruppe oder eine Rolle fest. Die ressourcenbasierten Richtlinien bestimmen, wer Zugriff auf eine Ressource hat und welche Aktionen er/sie mit dieser Ressource durchführen kann. </t>
    </r>
    <r>
      <rPr>
        <b/>
        <sz val="10"/>
        <color theme="1"/>
        <rFont val="Calibri"/>
        <family val="2"/>
        <scheme val="minor"/>
      </rPr>
      <t>(3 Punkte)</t>
    </r>
  </si>
  <si>
    <r>
      <t xml:space="preserve">* Datenschutzverletzungen: Datenschutzverletzungen treten auf, wenn Hacker:innen oder böswillige Nutzende sich illegal Zugang zu den in der Cloud gespeicherten oder verarbeiteten Daten verschaffen. SQL-Injection gilt als der bekannteste Angriff, um Zugang zu den Daten zu erhalten. Da mehrere Anwendungen eine Datenbank gemeinsam nutzen können, kann eine Schwachstelle in einer der Anwendungen den Hacker:innen die Daten aller Anwendungen offenlegen.  
*Datenverlust: Bei dieser Art von Bedrohung zerstören Angreifende oder eine Schadsoftware absichtlich die Daten. Auch Naturkatastrophen wie Brände, Erdbeben oder Überschwemmungen können zum Ausfall der Infrastruktur des Cloud Service Providers (CSP) und damit zu Datenverlusten führen. Um das Risiko eines Datenverlusts zu mindern, sollten CSPs daher regelmäßig Sicherungskopien ihrer Daten erstellen.
* Unsichere Schnittstellen und APIs: Die Kund:innen verwenden Anwendungsprogrammierschnittstellen (APIs), um mit den Cloud-Diensten zu interagieren und diese zu verwalten. Eine unsichere und fehlerhafte Implementierung der Authentifizierung und des Kontrollzugriffs auf diese APIs ermöglicht Hacker:innen, die Cloud-Dienste anzugreifen. 
* Denial-of-Service (DoS): Bei dieser Art von Angriff versuchen Hacker:innen, Cloud-Dienste zu verlangsamen oder zu stoppen, indem sie eine große Menge an Cloud-Ressourcen wie Speicher, Bandbreite und Arbeitsspeicher verbrauchen. Wenn diese Angriffe von verschiedenen Quellen aus durchgeführt werden, spricht man von Distributed Denial-of-Service (DDoS). 
* Unzureichendes Design, unzureichende Planung und Fehlkonfiguration: Organisationen sollten mit der Cloud-Umgebung und den damit verbundenen Risiken vollständig vertraut sein, um zu verhindern, dass sie nicht geeignete Anwendungen in die Cloud verlagern. Das Hochladen interner Kryptografie-, Netzwerküberwachungs- oder Störungsreaktionsdaten in die Cloud kann einige Probleme verursachen.
* Physische Sicherheitsbedrohungen: Die Cloud-Rechenzentren bestehen aus Hardwareressourcen wie Speicher-, Rechen- und Netzwerkkapazitäten und -infrastrukturen, die vor physischen Sicherheitsbedrohungen wie Feuer, Überschwemmung und Naturkatastrophen geschützt werden müssen. </t>
    </r>
    <r>
      <rPr>
        <b/>
        <sz val="10"/>
        <color theme="1"/>
        <rFont val="Calibri"/>
        <family val="2"/>
        <scheme val="minor"/>
      </rPr>
      <t>(jeweils 2 Punkte, max. 5 Positionen)</t>
    </r>
  </si>
  <si>
    <r>
      <t xml:space="preserve">* Automatisierung: KI automatisiert Arbeitsabläufe und Prozesse oder arbeitet unabhängig und autonom von einem menschlichen Team. 
* Reduzierung menschlicher Fehler: KI beseitigt manuelle Fehler bei der Datenverarbeitung, Analyse, Montage in der Fertigung und bei anderen Aufgaben.
* Ausführung wiederkehrender Aufgaben: KI wird zur Erledigung sich wiederholender Arbeiten eingesetzt.  
* Schnell und genau: KI kann mehr Informationen schneller als ein Mensch verarbeiten, Muster erkennen und Beziehungen in Daten aufdecken. 
* Unbegrenzte Verfügbarkeit: KI ist nicht durch die Tageszeit, die Notwendigkeit von Pausen oder andere menschliche Erfordernisse eingeschränkt. 
* Beschleunigte F&amp;E: Die Fähigkeit, große Datenmengen schnell zu analysieren, kann Durchbrüche in Forschung und Entwicklung beschleunigen. </t>
    </r>
    <r>
      <rPr>
        <b/>
        <sz val="10"/>
        <color theme="1"/>
        <rFont val="Calibri"/>
        <family val="2"/>
        <scheme val="minor"/>
      </rPr>
      <t>(jeweils 1 Punkt für Nennen und 1 Punkt für Beschreiben, max. 3 Positionen)</t>
    </r>
    <r>
      <rPr>
        <sz val="10"/>
        <color theme="1"/>
        <rFont val="Calibri"/>
        <family val="2"/>
        <scheme val="minor"/>
      </rPr>
      <t xml:space="preserve"> </t>
    </r>
  </si>
  <si>
    <r>
      <t xml:space="preserve">a) Die logistische Regression wird zur Vorhersage einer kategorialen abhängigen Variable unter Verwendung einer gegebenen Gruppe von unabhängigen Parametern verwendet. </t>
    </r>
    <r>
      <rPr>
        <b/>
        <sz val="10"/>
        <color theme="1"/>
        <rFont val="Calibri"/>
        <family val="2"/>
        <scheme val="minor"/>
      </rPr>
      <t>(2 Punkte)</t>
    </r>
    <r>
      <rPr>
        <sz val="10"/>
        <color theme="1"/>
        <rFont val="Calibri"/>
        <family val="2"/>
        <scheme val="minor"/>
      </rPr>
      <t xml:space="preserve">
b) Die logistische Regression ähnelt der linearen Regression mit dem Unterschied, dass anstelle einer geraden Linie eine "S"-förmige logistische Funktion (Sigmoidfunktion) angepasst wird, um die beiden Maximalwerte (d. h. 0 oder 1) vorherzusagen. Diese "S"-Kurve gibt die Wahrscheinlichkeit für ein JA oder NEIN, WAHR oder FALSCH, 1 oder 0 an. </t>
    </r>
    <r>
      <rPr>
        <b/>
        <sz val="10"/>
        <color theme="1"/>
        <rFont val="Calibri"/>
        <family val="2"/>
        <scheme val="minor"/>
      </rPr>
      <t>(2 Punkte)</t>
    </r>
    <r>
      <rPr>
        <sz val="10"/>
        <color theme="1"/>
        <rFont val="Calibri"/>
        <family val="2"/>
        <scheme val="minor"/>
      </rPr>
      <t xml:space="preserve">
c) RF-Algorithmen finden Anwendung bei der Erkennung von Intrusionen in Netzwerke </t>
    </r>
    <r>
      <rPr>
        <b/>
        <sz val="10"/>
        <color theme="1"/>
        <rFont val="Calibri"/>
        <family val="2"/>
        <scheme val="minor"/>
      </rPr>
      <t>(1,5 Punkte)</t>
    </r>
    <r>
      <rPr>
        <sz val="10"/>
        <color theme="1"/>
        <rFont val="Calibri"/>
        <family val="2"/>
        <scheme val="minor"/>
      </rPr>
      <t xml:space="preserve">, bei der Erkennung von Anomalien </t>
    </r>
    <r>
      <rPr>
        <b/>
        <sz val="10"/>
        <color theme="1"/>
        <rFont val="Calibri"/>
        <family val="2"/>
        <scheme val="minor"/>
      </rPr>
      <t>(1,5 Punkte)</t>
    </r>
    <r>
      <rPr>
        <sz val="10"/>
        <color theme="1"/>
        <rFont val="Calibri"/>
        <family val="2"/>
        <scheme val="minor"/>
      </rPr>
      <t xml:space="preserve"> und bei der DDoS-Erkennung in IoT-Systemen </t>
    </r>
    <r>
      <rPr>
        <b/>
        <sz val="10"/>
        <color theme="1"/>
        <rFont val="Calibri"/>
        <family val="2"/>
        <scheme val="minor"/>
      </rPr>
      <t>(1,5 Punkte)</t>
    </r>
    <r>
      <rPr>
        <sz val="10"/>
        <color theme="1"/>
        <rFont val="Calibri"/>
        <family val="2"/>
        <scheme val="minor"/>
      </rPr>
      <t xml:space="preserve">, wobei die RF-Algorithmen anhand von Merkmalen aus dem Netzwerkverkehr trainiert werden. Außerdem kann RF dabei helfen, nicht autorisierte IoT-Geräte zu erkennen </t>
    </r>
    <r>
      <rPr>
        <b/>
        <sz val="10"/>
        <color theme="1"/>
        <rFont val="Calibri"/>
        <family val="2"/>
        <scheme val="minor"/>
      </rPr>
      <t>(1,5 Punkte)</t>
    </r>
    <r>
      <rPr>
        <sz val="10"/>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</si>
</sst>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name val="Calibri"/>
      <family val="2"/>
      <scheme val="minor"/>
    </font>
    <font>
      <b/>
      <sz val="10"/>
      <color rgb="FFFF0000"/>
      <name val="Calibri"/>
      <family val="2"/>
      <scheme val="minor"/>
    </font>
    <font>
      <sz val="8"/>
      <name val="Calibri"/>
      <family val="2"/>
      <scheme val="minor"/>
    </font>
    <font>
      <sz val="10"/>
      <color theme="1"/>
      <name val="Calibri"/>
      <family val="2"/>
    </font>
    <font>
      <sz val="10"/>
      <color theme="0"/>
      <name val="Calibri"/>
      <family val="2"/>
      <scheme val="minor"/>
    </font>
    <font>
      <vertAlign val="superscript"/>
      <sz val="10"/>
      <color theme="1"/>
      <name val="Calibri"/>
      <family val="2"/>
      <scheme val="minor"/>
    </font>
    <font>
      <b/>
      <sz val="9"/>
      <color rgb="FF000000"/>
      <name val="Segoe UI"/>
      <family val="2"/>
      <charset val="1"/>
    </font>
    <font>
      <sz val="9"/>
      <color rgb="FF000000"/>
      <name val="Segoe UI"/>
      <family val="2"/>
      <charset val="1"/>
    </font>
  </fonts>
  <fills count="10">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rgb="FFFF0000"/>
        <bgColor indexed="64"/>
      </patternFill>
    </fill>
    <fill>
      <patternFill patternType="solid">
        <fgColor theme="2"/>
        <bgColor indexed="64"/>
      </patternFill>
    </fill>
    <fill>
      <patternFill patternType="solid">
        <fgColor theme="0" tint="-0.499984740745262"/>
        <bgColor indexed="64"/>
      </patternFill>
    </fill>
    <fill>
      <patternFill patternType="solid">
        <fgColor theme="5"/>
        <bgColor indexed="64"/>
      </patternFill>
    </fill>
    <fill>
      <patternFill patternType="solid">
        <fgColor theme="7" tint="0.79998168889431442"/>
        <bgColor indexed="64"/>
      </patternFill>
    </fill>
  </fills>
  <borders count="13">
    <border>
      <left/>
      <right/>
      <top/>
      <bottom/>
      <diagonal/>
    </border>
    <border>
      <left/>
      <right/>
      <top/>
      <bottom style="thin">
        <color indexed="64"/>
      </bottom>
      <diagonal/>
    </border>
    <border>
      <left/>
      <right/>
      <top style="thin">
        <color indexed="64"/>
      </top>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59">
    <xf numFmtId="0" fontId="0" fillId="0" borderId="0" xfId="0"/>
    <xf numFmtId="0" fontId="1" fillId="0" borderId="0" xfId="0" applyFont="1"/>
    <xf numFmtId="0" fontId="2" fillId="0" borderId="0" xfId="0" applyFont="1"/>
    <xf numFmtId="0" fontId="1" fillId="0" borderId="0" xfId="0" applyFont="1" applyAlignment="1">
      <alignment horizontal="right"/>
    </xf>
    <xf numFmtId="0" fontId="1" fillId="0" borderId="1" xfId="0" applyFont="1" applyBorder="1"/>
    <xf numFmtId="0" fontId="1" fillId="0" borderId="2" xfId="0" applyFont="1" applyBorder="1"/>
    <xf numFmtId="0" fontId="3" fillId="0" borderId="0" xfId="0" applyFont="1" applyAlignment="1">
      <alignment wrapText="1"/>
    </xf>
    <xf numFmtId="0" fontId="2" fillId="0" borderId="0" xfId="0" applyFont="1" applyAlignment="1">
      <alignment horizontal="right"/>
    </xf>
    <xf numFmtId="0" fontId="1" fillId="0" borderId="1" xfId="0" applyFont="1" applyBorder="1" applyAlignment="1">
      <alignment horizontal="right"/>
    </xf>
    <xf numFmtId="0" fontId="1" fillId="0" borderId="4" xfId="0" applyFont="1" applyBorder="1" applyAlignment="1">
      <alignment horizontal="right"/>
    </xf>
    <xf numFmtId="0" fontId="1" fillId="0" borderId="5" xfId="0" applyFont="1" applyBorder="1" applyAlignment="1">
      <alignment horizontal="right"/>
    </xf>
    <xf numFmtId="0" fontId="1" fillId="0" borderId="3" xfId="0" applyFont="1" applyBorder="1"/>
    <xf numFmtId="0" fontId="1" fillId="0" borderId="6" xfId="0" applyFont="1" applyBorder="1"/>
    <xf numFmtId="0" fontId="1" fillId="0" borderId="7" xfId="0" applyFont="1" applyBorder="1"/>
    <xf numFmtId="0" fontId="1" fillId="0" borderId="8" xfId="0" applyFont="1" applyBorder="1"/>
    <xf numFmtId="0" fontId="2" fillId="0" borderId="1" xfId="0" applyFont="1" applyBorder="1"/>
    <xf numFmtId="0" fontId="2" fillId="0" borderId="9" xfId="0" applyFont="1" applyBorder="1"/>
    <xf numFmtId="0" fontId="2" fillId="0" borderId="9" xfId="0" applyFont="1" applyBorder="1" applyAlignment="1">
      <alignment horizontal="right"/>
    </xf>
    <xf numFmtId="0" fontId="1" fillId="0" borderId="2" xfId="0" applyFont="1" applyBorder="1" applyAlignment="1">
      <alignment horizontal="right"/>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10" xfId="0" applyFont="1" applyBorder="1" applyAlignment="1">
      <alignment vertical="top" wrapText="1"/>
    </xf>
    <xf numFmtId="0" fontId="1" fillId="0" borderId="10" xfId="0" applyFont="1" applyBorder="1" applyAlignment="1" applyProtection="1">
      <alignment vertical="top" wrapText="1"/>
      <protection locked="0"/>
    </xf>
    <xf numFmtId="0" fontId="1" fillId="0" borderId="10" xfId="0" applyFont="1" applyBorder="1" applyAlignment="1">
      <alignment horizontal="center" vertical="top" wrapText="1"/>
    </xf>
    <xf numFmtId="0" fontId="1" fillId="0" borderId="10" xfId="0" applyFont="1" applyBorder="1" applyAlignment="1" applyProtection="1">
      <alignment horizontal="center" vertical="top" wrapText="1"/>
      <protection locked="0"/>
    </xf>
    <xf numFmtId="0" fontId="0" fillId="2" borderId="11" xfId="0" applyFill="1" applyBorder="1" applyAlignment="1">
      <alignment horizontal="center" wrapText="1"/>
    </xf>
    <xf numFmtId="0" fontId="0" fillId="0" borderId="0" xfId="0" applyAlignment="1">
      <alignment horizontal="center"/>
    </xf>
    <xf numFmtId="0" fontId="0" fillId="2" borderId="12"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5" fillId="0" borderId="0" xfId="0" applyFont="1"/>
    <xf numFmtId="49" fontId="1" fillId="0" borderId="10" xfId="0" applyNumberFormat="1" applyFont="1" applyBorder="1" applyAlignment="1" applyProtection="1">
      <alignment horizontal="center" vertical="top" wrapText="1"/>
      <protection locked="0"/>
    </xf>
    <xf numFmtId="49" fontId="1" fillId="0" borderId="10" xfId="0" applyNumberFormat="1" applyFont="1" applyBorder="1" applyAlignment="1">
      <alignment horizontal="center" vertical="top" wrapText="1"/>
    </xf>
    <xf numFmtId="49" fontId="0" fillId="0" borderId="0" xfId="0" applyNumberFormat="1" applyAlignment="1">
      <alignment horizontal="center" vertical="top" wrapText="1"/>
    </xf>
    <xf numFmtId="0" fontId="6" fillId="2" borderId="10" xfId="0" applyFont="1" applyFill="1" applyBorder="1" applyAlignment="1">
      <alignment horizontal="center" vertical="center" wrapText="1"/>
    </xf>
    <xf numFmtId="49" fontId="6" fillId="2" borderId="10" xfId="0" applyNumberFormat="1" applyFont="1" applyFill="1" applyBorder="1" applyAlignment="1">
      <alignment horizontal="center" vertical="center" wrapText="1"/>
    </xf>
    <xf numFmtId="0" fontId="4" fillId="0" borderId="0" xfId="0" applyFont="1" applyAlignment="1">
      <alignment vertical="center"/>
    </xf>
    <xf numFmtId="0" fontId="1" fillId="0" borderId="0" xfId="0" applyFont="1" applyAlignment="1">
      <alignment vertical="top" wrapText="1"/>
    </xf>
    <xf numFmtId="1" fontId="1" fillId="0" borderId="10" xfId="0" applyNumberFormat="1" applyFont="1" applyBorder="1" applyAlignment="1" applyProtection="1">
      <alignment horizontal="center" vertical="top" wrapText="1"/>
      <protection locked="0"/>
    </xf>
    <xf numFmtId="0" fontId="3" fillId="7" borderId="0" xfId="0" applyFont="1" applyFill="1"/>
    <xf numFmtId="0" fontId="3" fillId="7" borderId="0" xfId="0" applyFont="1" applyFill="1" applyAlignment="1">
      <alignment wrapText="1"/>
    </xf>
    <xf numFmtId="0" fontId="2" fillId="6" borderId="0" xfId="0" applyFont="1" applyFill="1" applyAlignment="1" applyProtection="1">
      <alignment horizontal="right"/>
      <protection locked="0"/>
    </xf>
    <xf numFmtId="0" fontId="3" fillId="7" borderId="9" xfId="0" applyFont="1" applyFill="1" applyBorder="1"/>
    <xf numFmtId="0" fontId="3" fillId="7" borderId="9" xfId="0" applyFont="1" applyFill="1" applyBorder="1" applyAlignment="1">
      <alignment horizontal="right"/>
    </xf>
    <xf numFmtId="1" fontId="7" fillId="0" borderId="10" xfId="0" applyNumberFormat="1" applyFont="1" applyBorder="1" applyAlignment="1" applyProtection="1">
      <alignment horizontal="center" vertical="top" wrapText="1"/>
      <protection locked="0"/>
    </xf>
    <xf numFmtId="49" fontId="7" fillId="0" borderId="10" xfId="0" applyNumberFormat="1" applyFont="1" applyBorder="1" applyAlignment="1" applyProtection="1">
      <alignment horizontal="center" vertical="top" wrapText="1"/>
      <protection locked="0"/>
    </xf>
    <xf numFmtId="0" fontId="7" fillId="0" borderId="10" xfId="0" applyFont="1" applyBorder="1" applyAlignment="1" applyProtection="1">
      <alignment horizontal="center" vertical="top" wrapText="1"/>
      <protection locked="0"/>
    </xf>
    <xf numFmtId="0" fontId="7" fillId="0" borderId="10" xfId="0" applyFont="1" applyBorder="1" applyAlignment="1">
      <alignment horizontal="center" vertical="top" wrapText="1"/>
    </xf>
    <xf numFmtId="0" fontId="7" fillId="0" borderId="10" xfId="0" applyFont="1" applyBorder="1" applyAlignment="1" applyProtection="1">
      <alignment vertical="top" wrapText="1"/>
      <protection locked="0"/>
    </xf>
    <xf numFmtId="0" fontId="7" fillId="0" borderId="10" xfId="0" applyFont="1" applyBorder="1" applyAlignment="1">
      <alignment vertical="top" wrapText="1"/>
    </xf>
    <xf numFmtId="0" fontId="7" fillId="0" borderId="0" xfId="0" applyFont="1" applyAlignment="1">
      <alignment vertical="top" wrapText="1"/>
    </xf>
    <xf numFmtId="0" fontId="2" fillId="9" borderId="0" xfId="0" applyFont="1" applyFill="1" applyAlignment="1" applyProtection="1">
      <alignment horizontal="right"/>
      <protection locked="0"/>
    </xf>
    <xf numFmtId="0" fontId="7" fillId="0" borderId="0" xfId="0" applyFont="1"/>
    <xf numFmtId="0" fontId="6" fillId="8" borderId="10"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3" fillId="4" borderId="10" xfId="0" applyFont="1" applyFill="1" applyBorder="1" applyAlignment="1" applyProtection="1">
      <alignment horizontal="center" vertical="center" wrapText="1"/>
      <protection locked="0"/>
    </xf>
    <xf numFmtId="0" fontId="2" fillId="5" borderId="1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561975</xdr:colOff>
      <xdr:row>0</xdr:row>
      <xdr:rowOff>28575</xdr:rowOff>
    </xdr:from>
    <xdr:to>
      <xdr:col>8</xdr:col>
      <xdr:colOff>85725</xdr:colOff>
      <xdr:row>9</xdr:row>
      <xdr:rowOff>180975</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3981450" y="28575"/>
          <a:ext cx="4019550" cy="1866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200" b="1" u="sng" strike="noStrike" kern="0" cap="none" spc="0" normalizeH="0" noProof="0">
              <a:ln>
                <a:noFill/>
              </a:ln>
              <a:solidFill>
                <a:prstClr val="black"/>
              </a:solidFill>
              <a:effectLst/>
              <a:uLnTx/>
              <a:uFillTx/>
              <a:latin typeface="+mn-lt"/>
              <a:ea typeface="+mn-ea"/>
              <a:cs typeface="+mn-cs"/>
            </a:rPr>
            <a:t>Translation:</a:t>
          </a:r>
          <a:br>
            <a:rPr kumimoji="0" lang="de-DE" sz="1000" b="1" i="0" u="sng" strike="noStrike" kern="0" cap="none" spc="0" normalizeH="0" baseline="0" noProof="0">
              <a:ln>
                <a:noFill/>
              </a:ln>
              <a:solidFill>
                <a:prstClr val="black"/>
              </a:solidFill>
              <a:effectLst/>
              <a:uLnTx/>
              <a:uFillTx/>
              <a:latin typeface="+mn-lt"/>
              <a:ea typeface="+mn-ea"/>
              <a:cs typeface="+mn-cs"/>
            </a:rPr>
          </a:br>
          <a:endParaRPr kumimoji="0" lang="de-DE" sz="1000" b="1"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MC Fragen =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Offene Fragen =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Lektion = Unit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leicht = easy</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mittel = medium</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schwer = difficult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MC Fragen gesamt = Total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Offene Fragen gesamt = Total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Fragen insgesamt = Total questions</a:t>
          </a:r>
        </a:p>
        <a:p>
          <a:endParaRPr lang="de-DE" sz="1100"/>
        </a:p>
      </xdr:txBody>
    </xdr:sp>
    <xdr:clientData/>
  </xdr:twoCellAnchor>
  <xdr:twoCellAnchor>
    <xdr:from>
      <xdr:col>2</xdr:col>
      <xdr:colOff>561974</xdr:colOff>
      <xdr:row>10</xdr:row>
      <xdr:rowOff>85725</xdr:rowOff>
    </xdr:from>
    <xdr:to>
      <xdr:col>10</xdr:col>
      <xdr:colOff>571500</xdr:colOff>
      <xdr:row>17</xdr:row>
      <xdr:rowOff>133350</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3981449" y="1990725"/>
          <a:ext cx="6029326"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de" sz="1200" b="1" u="sng" strike="noStrike" kern="0" cap="none" spc="0" normalizeH="0" noProof="0">
              <a:ln>
                <a:noFill/>
              </a:ln>
              <a:solidFill>
                <a:prstClr val="black"/>
              </a:solidFill>
              <a:effectLst/>
              <a:uLnTx/>
              <a:uFillTx/>
              <a:latin typeface="+mn-lt"/>
              <a:ea typeface="+mn-lt"/>
              <a:cs typeface="Calibri" panose="020F0502020204030204"/>
            </a:rPr>
            <a:t>Please note:</a:t>
          </a:r>
          <a:br>
            <a:rPr kumimoji="0" lang="en-US" sz="1200" b="1" i="0" u="none" strike="noStrike" kern="0" cap="none" spc="0" normalizeH="0" baseline="0" noProof="0">
              <a:ln>
                <a:noFill/>
              </a:ln>
              <a:solidFill>
                <a:prstClr val="black"/>
              </a:solidFill>
              <a:effectLst/>
              <a:uLnTx/>
              <a:uFillTx/>
              <a:latin typeface="+mn-lt"/>
              <a:ea typeface="+mn-lt"/>
              <a:cs typeface="Calibri" panose="020F0502020204030204"/>
            </a:rPr>
          </a:br>
          <a:endParaRPr kumimoji="0" lang="en-US" sz="1200" b="1" i="0" u="none" strike="noStrike" kern="0" cap="none" spc="0" normalizeH="0" baseline="0" noProof="0">
            <a:ln>
              <a:noFill/>
            </a:ln>
            <a:solidFill>
              <a:prstClr val="black"/>
            </a:solidFill>
            <a:effectLst/>
            <a:uLnTx/>
            <a:uFillTx/>
            <a:latin typeface="+mn-lt"/>
            <a:ea typeface="+mn-lt"/>
            <a:cs typeface="Calibri" panose="020F0502020204030204"/>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de-de" sz="1000" b="1" strike="noStrike" kern="0" cap="none" spc="0" normalizeH="0" noProof="0">
              <a:ln>
                <a:noFill/>
              </a:ln>
              <a:solidFill>
                <a:srgbClr val="FF0000"/>
              </a:solidFill>
              <a:effectLst/>
              <a:uLnTx/>
              <a:uFillTx/>
              <a:latin typeface="+mn-lt"/>
              <a:ea typeface="+mn-lt"/>
              <a:cs typeface="Calibri" panose="020F0502020204030204"/>
            </a:rPr>
            <a:t>Questions with pictures: </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Please insert "Ja" in the K/J column and write "insert picture" in the place where the picture should be. </a:t>
          </a:r>
          <a:r>
            <a:rPr kumimoji="0" lang="de-de" sz="1000" strike="noStrike" kern="0" cap="none" spc="0" normalizeH="0" noProof="0">
              <a:ln>
                <a:noFill/>
              </a:ln>
              <a:solidFill>
                <a:prstClr val="black"/>
              </a:solidFill>
              <a:effectLst/>
              <a:uLnTx/>
              <a:uFillTx/>
              <a:latin typeface="+mn-lt"/>
              <a:ea typeface="+mn-ea"/>
              <a:cs typeface="+mn-cs"/>
            </a:rPr>
            <a:t>Save the picture as </a:t>
          </a:r>
          <a:r>
            <a:rPr kumimoji="0" lang="de-de" sz="1000" b="1" strike="noStrike" kern="0" cap="none" spc="0" normalizeH="0" noProof="0">
              <a:ln>
                <a:noFill/>
              </a:ln>
              <a:solidFill>
                <a:srgbClr val="FF0000"/>
              </a:solidFill>
              <a:effectLst/>
              <a:uLnTx/>
              <a:uFillTx/>
              <a:latin typeface="+mn-lt"/>
              <a:ea typeface="+mn-ea"/>
              <a:cs typeface="+mn-cs"/>
            </a:rPr>
            <a:t>JPEG</a:t>
          </a:r>
          <a:r>
            <a:rPr kumimoji="0" lang="de-de" sz="1000" strike="noStrike" kern="0" cap="none" spc="0" normalizeH="0" noProof="0">
              <a:ln>
                <a:noFill/>
              </a:ln>
              <a:solidFill>
                <a:prstClr val="black"/>
              </a:solidFill>
              <a:effectLst/>
              <a:uLnTx/>
              <a:uFillTx/>
              <a:latin typeface="+mn-lt"/>
              <a:ea typeface="+mn-ea"/>
              <a:cs typeface="+mn-cs"/>
            </a:rPr>
            <a:t> with the </a:t>
          </a:r>
          <a:r>
            <a:rPr kumimoji="0" lang="de-de" sz="1000" b="1" strike="noStrike" kern="0" cap="none" spc="0" normalizeH="0" noProof="0">
              <a:ln>
                <a:noFill/>
              </a:ln>
              <a:solidFill>
                <a:srgbClr val="FF0000"/>
              </a:solidFill>
              <a:effectLst/>
              <a:uLnTx/>
              <a:uFillTx/>
              <a:latin typeface="+mn-lt"/>
              <a:ea typeface="+mn-ea"/>
              <a:cs typeface="+mn-cs"/>
            </a:rPr>
            <a:t>course code</a:t>
          </a:r>
          <a:r>
            <a:rPr kumimoji="0" lang="de-de" sz="1000" strike="noStrike" kern="0" cap="none" spc="0" normalizeH="0" noProof="0">
              <a:ln>
                <a:noFill/>
              </a:ln>
              <a:solidFill>
                <a:prstClr val="black"/>
              </a:solidFill>
              <a:effectLst/>
              <a:uLnTx/>
              <a:uFillTx/>
              <a:latin typeface="+mn-lt"/>
              <a:ea typeface="+mn-ea"/>
              <a:cs typeface="+mn-cs"/>
            </a:rPr>
            <a:t> and </a:t>
          </a:r>
          <a:r>
            <a:rPr kumimoji="0" lang="de-de" sz="1000" b="1" strike="noStrike" kern="0" cap="none" spc="0" normalizeH="0" noProof="0">
              <a:ln>
                <a:noFill/>
              </a:ln>
              <a:solidFill>
                <a:srgbClr val="FF0000"/>
              </a:solidFill>
              <a:effectLst/>
              <a:uLnTx/>
              <a:uFillTx/>
              <a:latin typeface="+mn-lt"/>
              <a:ea typeface="+mn-ea"/>
              <a:cs typeface="+mn-cs"/>
            </a:rPr>
            <a:t>question number</a:t>
          </a:r>
          <a:r>
            <a:rPr kumimoji="0" lang="de-de" sz="1000" strike="noStrike" kern="0" cap="none" spc="0" normalizeH="0" noProof="0">
              <a:ln>
                <a:noFill/>
              </a:ln>
              <a:solidFill>
                <a:prstClr val="black"/>
              </a:solidFill>
              <a:effectLst/>
              <a:uLnTx/>
              <a:uFillTx/>
              <a:latin typeface="+mn-lt"/>
              <a:ea typeface="+mn-ea"/>
              <a:cs typeface="+mn-cs"/>
            </a:rPr>
            <a:t>. </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If the</a:t>
          </a:r>
          <a:r>
            <a:rPr kumimoji="0" lang="de-de" sz="1000" strike="noStrike" kern="0" cap="none" spc="0" normalizeH="0" noProof="0">
              <a:ln>
                <a:noFill/>
              </a:ln>
              <a:solidFill>
                <a:prstClr val="black"/>
              </a:solidFill>
              <a:effectLst/>
              <a:uLnTx/>
              <a:uFillTx/>
              <a:latin typeface="+mn-lt"/>
              <a:ea typeface="+mn-lt"/>
              <a:cs typeface="Calibri" panose="020F0502020204030204"/>
            </a:rPr>
            <a:t> picture </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is </a:t>
          </a:r>
          <a:r>
            <a:rPr kumimoji="0" lang="de-de" sz="1000" b="1" strike="noStrike" kern="0" cap="none" spc="0" normalizeH="0" noProof="0">
              <a:ln>
                <a:noFill/>
              </a:ln>
              <a:solidFill>
                <a:srgbClr val="FF0000"/>
              </a:solidFill>
              <a:effectLst/>
              <a:uLnTx/>
              <a:uFillTx/>
              <a:latin typeface="+mn-lt"/>
              <a:ea typeface="+mn-lt"/>
              <a:cs typeface="Calibri" panose="020F0502020204030204"/>
            </a:rPr>
            <a:t>part of the solution</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 save it with the </a:t>
          </a:r>
          <a:r>
            <a:rPr kumimoji="0" lang="de-de" sz="1000" b="1" strike="noStrike" kern="0" cap="none" spc="0" normalizeH="0" noProof="0">
              <a:ln>
                <a:noFill/>
              </a:ln>
              <a:solidFill>
                <a:srgbClr val="FF0000"/>
              </a:solidFill>
              <a:effectLst/>
              <a:uLnTx/>
              <a:uFillTx/>
              <a:latin typeface="+mn-lt"/>
              <a:ea typeface="+mn-lt"/>
              <a:cs typeface="Calibri" panose="020F0502020204030204"/>
            </a:rPr>
            <a:t>suffix 'Lsg'</a:t>
          </a:r>
          <a:r>
            <a:rPr kumimoji="0" lang="de-de" sz="1000" strike="noStrike" kern="0" cap="none" spc="0" normalizeH="0" noProof="0">
              <a:ln>
                <a:noFill/>
              </a:ln>
              <a:solidFill>
                <a:srgbClr val="FF0000"/>
              </a:solidFill>
              <a:effectLst/>
              <a:uLnTx/>
              <a:uFillTx/>
              <a:latin typeface="+mn-lt"/>
              <a:ea typeface="+mn-lt"/>
              <a:cs typeface="Calibri" panose="020F0502020204030204"/>
            </a:rPr>
            <a:t>, </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e.g. DLBWL01_offen_001_Lsg.jpg.</a:t>
          </a:r>
        </a:p>
        <a:p>
          <a:pPr marL="0" marR="0" lvl="0" indent="0" algn="l" defTabSz="914400" eaLnBrk="1" fontAlgn="auto" latinLnBrk="0" hangingPunct="1">
            <a:lnSpc>
              <a:spcPct val="100000"/>
            </a:lnSpc>
            <a:spcBef>
              <a:spcPts val="0"/>
            </a:spcBef>
            <a:spcAft>
              <a:spcPts val="0"/>
            </a:spcAft>
            <a:buClrTx/>
            <a:buSzTx/>
            <a:buFontTx/>
            <a:buNone/>
            <a:tabLst/>
            <a:defRPr/>
          </a:pPr>
          <a:br>
            <a:rPr kumimoji="0" lang="en-US" sz="1000" b="1" i="0" u="none" strike="noStrike" kern="0" cap="none" spc="0" normalizeH="0" baseline="0" noProof="0">
              <a:ln>
                <a:noFill/>
              </a:ln>
              <a:solidFill>
                <a:sysClr val="windowText" lastClr="000000"/>
              </a:solidFill>
              <a:effectLst/>
              <a:uLnTx/>
              <a:uFillTx/>
              <a:latin typeface="+mn-lt"/>
              <a:ea typeface="+mn-lt"/>
              <a:cs typeface="Calibri" panose="020F0502020204030204"/>
            </a:rPr>
          </a:br>
          <a:r>
            <a:rPr kumimoji="0" lang="de-de" sz="1000" b="1" strike="noStrike" kern="0" cap="none" spc="0" normalizeH="0" noProof="0">
              <a:ln>
                <a:noFill/>
              </a:ln>
              <a:solidFill>
                <a:sysClr val="windowText" lastClr="000000"/>
              </a:solidFill>
              <a:effectLst/>
              <a:uLnTx/>
              <a:uFillTx/>
              <a:latin typeface="+mn-lt"/>
              <a:ea typeface="+mn-lt"/>
              <a:cs typeface="Calibri" panose="020F0502020204030204"/>
            </a:rPr>
            <a:t>Open questions:</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 Please fill in columns B-D, H, I and J only. The columns E-G are filled automatically.</a:t>
          </a:r>
        </a:p>
        <a:p>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284019</xdr:colOff>
      <xdr:row>1</xdr:row>
      <xdr:rowOff>242454</xdr:rowOff>
    </xdr:from>
    <xdr:to>
      <xdr:col>11</xdr:col>
      <xdr:colOff>1454727</xdr:colOff>
      <xdr:row>4</xdr:row>
      <xdr:rowOff>505691</xdr:rowOff>
    </xdr:to>
    <xdr:sp macro="" textlink="">
      <xdr:nvSpPr>
        <xdr:cNvPr id="2" name="Textfeld 1">
          <a:extLst>
            <a:ext uri="{FF2B5EF4-FFF2-40B4-BE49-F238E27FC236}">
              <a16:creationId xmlns:a16="http://schemas.microsoft.com/office/drawing/2014/main" id="{6102EFB8-270A-F517-EF93-15F8C705AB57}"/>
            </a:ext>
          </a:extLst>
        </xdr:cNvPr>
        <xdr:cNvSpPr txBox="1"/>
      </xdr:nvSpPr>
      <xdr:spPr>
        <a:xfrm>
          <a:off x="13757564" y="1433945"/>
          <a:ext cx="2888672" cy="184265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solidFill>
                <a:schemeClr val="dk1"/>
              </a:solidFill>
              <a:effectLst/>
              <a:latin typeface="+mn-lt"/>
              <a:ea typeface="+mn-ea"/>
              <a:cs typeface="+mn-cs"/>
            </a:rPr>
            <a:t>To the translator:</a:t>
          </a:r>
          <a:endParaRPr lang="de-DE">
            <a:effectLst/>
          </a:endParaRPr>
        </a:p>
        <a:p>
          <a:r>
            <a:rPr lang="de-de" sz="1100">
              <a:solidFill>
                <a:schemeClr val="dk1"/>
              </a:solidFill>
              <a:effectLst/>
              <a:latin typeface="+mn-lt"/>
              <a:ea typeface="+mn-ea"/>
              <a:cs typeface="+mn-cs"/>
            </a:rPr>
            <a:t>Please only translate the text of the questions and answer options (solutions for open answer). Please do no translate any of the headings or information about the questions (e.g., difficulty level, anything on the Übersicht sheet). Only the Multiple Choice and Offene Fragen sheets are relevant for translation.</a:t>
          </a:r>
          <a:endParaRPr lang="de-DE">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showGridLines="0" topLeftCell="A13" zoomScale="130" zoomScaleNormal="130" workbookViewId="0">
      <selection activeCell="B5" sqref="B5"/>
    </sheetView>
  </sheetViews>
  <sheetFormatPr baseColWidth="10" defaultColWidth="11.5" defaultRowHeight="15" x14ac:dyDescent="0.2"/>
  <cols>
    <col min="1" max="1" width="24.5" customWidth="1"/>
    <col min="2" max="2" width="26.5" bestFit="1" customWidth="1"/>
    <col min="3" max="3" width="9.5" bestFit="1" customWidth="1"/>
    <col min="4" max="4" width="10.5" bestFit="1" customWidth="1"/>
    <col min="6" max="6" width="11.5" bestFit="1" customWidth="1"/>
    <col min="7" max="7" width="12.5" bestFit="1" customWidth="1"/>
  </cols>
  <sheetData>
    <row r="1" spans="1:5" x14ac:dyDescent="0.2">
      <c r="A1" s="40" t="s">
        <v>0</v>
      </c>
      <c r="B1" s="42" t="s">
        <v>881</v>
      </c>
    </row>
    <row r="2" spans="1:5" x14ac:dyDescent="0.2">
      <c r="A2" s="40" t="s">
        <v>1</v>
      </c>
      <c r="B2" s="42" t="s">
        <v>2</v>
      </c>
    </row>
    <row r="3" spans="1:5" x14ac:dyDescent="0.2">
      <c r="A3" s="41" t="s">
        <v>3</v>
      </c>
      <c r="B3" s="42" t="s">
        <v>4</v>
      </c>
    </row>
    <row r="4" spans="1:5" x14ac:dyDescent="0.2">
      <c r="A4" s="41" t="s">
        <v>5</v>
      </c>
      <c r="B4" s="52">
        <v>7</v>
      </c>
    </row>
    <row r="5" spans="1:5" x14ac:dyDescent="0.2">
      <c r="A5" s="41" t="s">
        <v>6</v>
      </c>
      <c r="B5" s="42"/>
    </row>
    <row r="6" spans="1:5" x14ac:dyDescent="0.2">
      <c r="A6" s="41" t="s">
        <v>7</v>
      </c>
      <c r="B6" s="42">
        <v>90</v>
      </c>
    </row>
    <row r="7" spans="1:5" x14ac:dyDescent="0.2">
      <c r="A7" s="41" t="s">
        <v>8</v>
      </c>
      <c r="B7" s="42"/>
    </row>
    <row r="8" spans="1:5" x14ac:dyDescent="0.2">
      <c r="A8" s="6"/>
      <c r="B8" s="7"/>
    </row>
    <row r="9" spans="1:5" x14ac:dyDescent="0.2">
      <c r="A9" s="5" t="s">
        <v>9</v>
      </c>
      <c r="B9" s="18">
        <f>VLOOKUP($B$4,Tabelle2!$A$8:$E$17,2)</f>
        <v>13</v>
      </c>
    </row>
    <row r="10" spans="1:5" x14ac:dyDescent="0.2">
      <c r="A10" s="1" t="s">
        <v>10</v>
      </c>
      <c r="B10" s="3">
        <f>VLOOKUP($B$4,Tabelle2!$A$8:$E$17,3)</f>
        <v>5</v>
      </c>
    </row>
    <row r="11" spans="1:5" x14ac:dyDescent="0.2">
      <c r="A11" s="1" t="s">
        <v>11</v>
      </c>
      <c r="B11" s="3">
        <f>VLOOKUP($B$4,Tabelle2!$A$8:$E$17,4)</f>
        <v>4</v>
      </c>
    </row>
    <row r="12" spans="1:5" x14ac:dyDescent="0.2">
      <c r="A12" s="4" t="s">
        <v>12</v>
      </c>
      <c r="B12" s="8">
        <f>VLOOKUP($B$4,Tabelle2!$A$8:$E$17,5)</f>
        <v>4</v>
      </c>
      <c r="E12" s="31"/>
    </row>
    <row r="13" spans="1:5" x14ac:dyDescent="0.2">
      <c r="A13" s="16" t="s">
        <v>13</v>
      </c>
      <c r="B13" s="17">
        <f>B4*B9</f>
        <v>91</v>
      </c>
    </row>
    <row r="14" spans="1:5" x14ac:dyDescent="0.2">
      <c r="A14" s="5" t="s">
        <v>14</v>
      </c>
      <c r="B14" s="18">
        <f>VLOOKUP($B$4,Tabelle2!A20:E29,2)</f>
        <v>9</v>
      </c>
    </row>
    <row r="15" spans="1:5" x14ac:dyDescent="0.2">
      <c r="A15" s="1" t="s">
        <v>15</v>
      </c>
      <c r="B15" s="3">
        <f>VLOOKUP($B$4,Tabelle2!A20:E29,3)</f>
        <v>3</v>
      </c>
    </row>
    <row r="16" spans="1:5" x14ac:dyDescent="0.2">
      <c r="A16" s="1" t="s">
        <v>16</v>
      </c>
      <c r="B16" s="3">
        <f>VLOOKUP($B$4,Tabelle2!A20:E29,4)</f>
        <v>3</v>
      </c>
    </row>
    <row r="17" spans="1:7" x14ac:dyDescent="0.2">
      <c r="A17" s="4" t="s">
        <v>17</v>
      </c>
      <c r="B17" s="8">
        <f>VLOOKUP($B$4,Tabelle2!A20:E29,5)</f>
        <v>3</v>
      </c>
    </row>
    <row r="18" spans="1:7" x14ac:dyDescent="0.2">
      <c r="A18" s="16" t="s">
        <v>18</v>
      </c>
      <c r="B18" s="17">
        <f>B4*B14</f>
        <v>63</v>
      </c>
    </row>
    <row r="19" spans="1:7" x14ac:dyDescent="0.2">
      <c r="A19" s="43" t="s">
        <v>19</v>
      </c>
      <c r="B19" s="44">
        <f>B13+B18</f>
        <v>154</v>
      </c>
    </row>
    <row r="21" spans="1:7" x14ac:dyDescent="0.2">
      <c r="A21" s="15" t="s">
        <v>20</v>
      </c>
      <c r="B21" s="9" t="s">
        <v>21</v>
      </c>
      <c r="C21" s="10" t="s">
        <v>22</v>
      </c>
      <c r="D21" s="10" t="s">
        <v>23</v>
      </c>
      <c r="E21" s="10" t="s">
        <v>24</v>
      </c>
      <c r="F21" s="10" t="s">
        <v>25</v>
      </c>
      <c r="G21" s="10" t="s">
        <v>26</v>
      </c>
    </row>
    <row r="22" spans="1:7" x14ac:dyDescent="0.2">
      <c r="A22" s="1" t="s">
        <v>27</v>
      </c>
      <c r="B22" s="11">
        <f>COUNTIFS('Multiple Choice'!$D$2:$D$271,Tabelle2!$A$3,'Multiple Choice'!$B$2:$B$271,1)</f>
        <v>5</v>
      </c>
      <c r="C22" s="12">
        <f>COUNTIFS('Multiple Choice'!$D$2:$D$271,Tabelle2!$A$4,'Multiple Choice'!$B$2:$B$271,1)</f>
        <v>4</v>
      </c>
      <c r="D22" s="12">
        <f>COUNTIFS('Multiple Choice'!$D$2:$D$271,Tabelle2!$A$5,'Multiple Choice'!$B$2:$B$271,1)</f>
        <v>4</v>
      </c>
      <c r="E22" s="12">
        <f>COUNTIFS('Offene Fragen'!$B$2:$B$125,1,'Offene Fragen'!$D$2:$D$125,Tabelle2!$A$3)</f>
        <v>3</v>
      </c>
      <c r="F22" s="12">
        <f>COUNTIFS('Offene Fragen'!$B$2:$B$125,1,'Offene Fragen'!$D$2:$D$125,Tabelle2!$A$4)</f>
        <v>3</v>
      </c>
      <c r="G22" s="12">
        <f>COUNTIFS('Offene Fragen'!$B$2:$B$125,1,'Offene Fragen'!$D$2:$D$125,Tabelle2!$A$5)</f>
        <v>3</v>
      </c>
    </row>
    <row r="23" spans="1:7" x14ac:dyDescent="0.2">
      <c r="A23" s="1" t="s">
        <v>28</v>
      </c>
      <c r="B23" s="11">
        <f>COUNTIFS('Multiple Choice'!$D$2:$D$271,Tabelle2!$A$3,'Multiple Choice'!$B$2:$B$271,2)</f>
        <v>5</v>
      </c>
      <c r="C23" s="12">
        <f>COUNTIFS('Multiple Choice'!$D$2:$D$271,Tabelle2!$A$4,'Multiple Choice'!$B$2:$B$271,2)</f>
        <v>4</v>
      </c>
      <c r="D23" s="12">
        <f>COUNTIFS('Multiple Choice'!$D$2:$D$271,Tabelle2!$A$5,'Multiple Choice'!$B$2:$B$271,2)</f>
        <v>4</v>
      </c>
      <c r="E23" s="12">
        <f>COUNTIFS('Offene Fragen'!$B$2:$B$125,2,'Offene Fragen'!$D$2:$D$125,Tabelle2!$A$3)</f>
        <v>3</v>
      </c>
      <c r="F23" s="12">
        <f>COUNTIFS('Offene Fragen'!$B$2:$B$125,2,'Offene Fragen'!$D$2:$D$125,Tabelle2!$A$4)</f>
        <v>3</v>
      </c>
      <c r="G23" s="12">
        <f>COUNTIFS('Offene Fragen'!$B$2:$B$125,2,'Offene Fragen'!$D$2:$D$125,Tabelle2!$A$5)</f>
        <v>3</v>
      </c>
    </row>
    <row r="24" spans="1:7" x14ac:dyDescent="0.2">
      <c r="A24" s="1" t="s">
        <v>29</v>
      </c>
      <c r="B24" s="11">
        <f>COUNTIFS('Multiple Choice'!$D$2:$D$271,Tabelle2!$A$3,'Multiple Choice'!$B$2:$B$271,3)</f>
        <v>5</v>
      </c>
      <c r="C24" s="12">
        <f>COUNTIFS('Multiple Choice'!$D$2:$D$271,Tabelle2!$A$4,'Multiple Choice'!$B$2:$B$271,3)</f>
        <v>4</v>
      </c>
      <c r="D24" s="12">
        <f>COUNTIFS('Multiple Choice'!$D$2:$D$271,Tabelle2!$A$5,'Multiple Choice'!$B$2:$B$271,3)</f>
        <v>4</v>
      </c>
      <c r="E24" s="12">
        <f>COUNTIFS('Offene Fragen'!$B$2:$B$125,3,'Offene Fragen'!$D$2:$D$125,Tabelle2!$A$3)</f>
        <v>3</v>
      </c>
      <c r="F24" s="12">
        <f>COUNTIFS('Offene Fragen'!$B$2:$B$125,3,'Offene Fragen'!$D$2:$D$125,Tabelle2!$A$4)</f>
        <v>3</v>
      </c>
      <c r="G24" s="12">
        <f>COUNTIFS('Offene Fragen'!$B$2:$B$125,3,'Offene Fragen'!$D$2:$D$125,Tabelle2!$A$5)</f>
        <v>3</v>
      </c>
    </row>
    <row r="25" spans="1:7" x14ac:dyDescent="0.2">
      <c r="A25" s="1" t="str">
        <f>IF($B$4&gt;3,"Lektion 4","")</f>
        <v>Lektion 4</v>
      </c>
      <c r="B25" s="11">
        <f>IF(A25&lt;&gt;"",COUNTIFS('Multiple Choice'!$D$2:$D$271,Tabelle2!$A$3,'Multiple Choice'!$B$2:$B$271,4),"")</f>
        <v>5</v>
      </c>
      <c r="C25" s="12">
        <f>IF(A25&lt;&gt;"",COUNTIFS('Multiple Choice'!$D$2:$D$271,Tabelle2!$A$4,'Multiple Choice'!$B$2:$B$271,4),"")</f>
        <v>4</v>
      </c>
      <c r="D25" s="12">
        <f>IF(A25&lt;&gt;"",COUNTIFS('Multiple Choice'!$D$2:$D$271,Tabelle2!$A$5,'Multiple Choice'!$B$2:$B$271,4),"")</f>
        <v>4</v>
      </c>
      <c r="E25" s="12">
        <f>IF(A25&lt;&gt;"",COUNTIFS('Offene Fragen'!$B$2:$B$125,4,'Offene Fragen'!$D$2:$D$125,Tabelle2!$A$3),"")</f>
        <v>3</v>
      </c>
      <c r="F25" s="12">
        <f>IF(A25&lt;&gt;"",COUNTIFS('Offene Fragen'!$B$2:$B$125,4,'Offene Fragen'!$D$2:$D$125,Tabelle2!$A$4),"")</f>
        <v>3</v>
      </c>
      <c r="G25" s="12">
        <f>IF(A25&lt;&gt;"",COUNTIFS('Offene Fragen'!$B$2:$B$125,4,'Offene Fragen'!$D$2:$D$125,Tabelle2!$A$5),"")</f>
        <v>3</v>
      </c>
    </row>
    <row r="26" spans="1:7" x14ac:dyDescent="0.2">
      <c r="A26" s="1" t="str">
        <f>IF($B$4&gt;4,"Lektion 5","")</f>
        <v>Lektion 5</v>
      </c>
      <c r="B26" s="11">
        <f>IF(A26&lt;&gt;"",COUNTIFS('Multiple Choice'!$D$2:$D$271,Tabelle2!$A$3,'Multiple Choice'!$B$2:$B$271,5),"")</f>
        <v>5</v>
      </c>
      <c r="C26" s="12">
        <f>IF(A26&lt;&gt;"",COUNTIFS('Multiple Choice'!$D$2:$D$271,Tabelle2!$A$4,'Multiple Choice'!$B$2:$B$271,5),"")</f>
        <v>4</v>
      </c>
      <c r="D26" s="12">
        <f>IF(A26&lt;&gt;"",COUNTIFS('Multiple Choice'!$D$2:$D$271,Tabelle2!$A$5,'Multiple Choice'!$B$2:$B$271,5),"")</f>
        <v>4</v>
      </c>
      <c r="E26" s="12">
        <f>IF(A26&lt;&gt;"",COUNTIFS('Offene Fragen'!$B$2:$B$125,5,'Offene Fragen'!$D$2:$D$125,Tabelle2!$A$3),"")</f>
        <v>3</v>
      </c>
      <c r="F26" s="12">
        <f>IF(A26&lt;&gt;"",COUNTIFS('Offene Fragen'!$B$2:$B$125,5,'Offene Fragen'!$D$2:$D$125,Tabelle2!$A$4),"")</f>
        <v>3</v>
      </c>
      <c r="G26" s="12">
        <f>IF(A26&lt;&gt;"",COUNTIFS('Offene Fragen'!$B$2:$B$125,5,'Offene Fragen'!$D$2:$D$125,Tabelle2!$A$5),"")</f>
        <v>3</v>
      </c>
    </row>
    <row r="27" spans="1:7" x14ac:dyDescent="0.2">
      <c r="A27" s="1" t="str">
        <f>IF($B$4&gt;5,"Lektion 6","")</f>
        <v>Lektion 6</v>
      </c>
      <c r="B27" s="11">
        <f>IF(A27&lt;&gt;"",COUNTIFS('Multiple Choice'!$D$2:$D$271,Tabelle2!$A$3,'Multiple Choice'!$B$2:$B$271,6),"")</f>
        <v>5</v>
      </c>
      <c r="C27" s="12">
        <f>IF(A27&lt;&gt;"",COUNTIFS('Multiple Choice'!$D$2:$D$271,Tabelle2!$A$4,'Multiple Choice'!$B$2:$B$271,6),"")</f>
        <v>4</v>
      </c>
      <c r="D27" s="12">
        <f>IF(A27&lt;&gt;"",COUNTIFS('Multiple Choice'!$D$2:$D$271,Tabelle2!$A$5,'Multiple Choice'!$B$2:$B$271,6),"")</f>
        <v>4</v>
      </c>
      <c r="E27" s="12">
        <f>IF(A27&lt;&gt;"",COUNTIFS('Offene Fragen'!$B$2:$B$125,6,'Offene Fragen'!$D$2:$D$125,Tabelle2!$A$3),"")</f>
        <v>3</v>
      </c>
      <c r="F27" s="12">
        <f>IF(A27&lt;&gt;"",COUNTIFS('Offene Fragen'!$B$2:$B$125,6,'Offene Fragen'!$D$2:$D$125,Tabelle2!$A$4),"")</f>
        <v>3</v>
      </c>
      <c r="G27" s="12">
        <f>IF(A27&lt;&gt;"",COUNTIFS('Offene Fragen'!$B$2:$B$125,6,'Offene Fragen'!$D$2:$D$125,Tabelle2!$A$5),"")</f>
        <v>3</v>
      </c>
    </row>
    <row r="28" spans="1:7" x14ac:dyDescent="0.2">
      <c r="A28" s="1" t="str">
        <f>IF($B$4&gt;6,"Lektion 7","")</f>
        <v>Lektion 7</v>
      </c>
      <c r="B28" s="11">
        <f>IF(A28&lt;&gt;"",COUNTIFS('Multiple Choice'!$D$2:$D$271,Tabelle2!$A$3,'Multiple Choice'!$B$2:$B$271,7),"")</f>
        <v>5</v>
      </c>
      <c r="C28" s="12">
        <f>IF(A28&lt;&gt;"",COUNTIFS('Multiple Choice'!$D$2:$D$271,Tabelle2!$A$4,'Multiple Choice'!$B$2:$B$271,7),"")</f>
        <v>4</v>
      </c>
      <c r="D28" s="12">
        <f>IF(A28&lt;&gt;"",COUNTIFS('Multiple Choice'!$D$2:$D$271,Tabelle2!$A$5,'Multiple Choice'!$B$2:$B$271,7),"")</f>
        <v>4</v>
      </c>
      <c r="E28" s="12">
        <f>IF(A28&lt;&gt;"",COUNTIFS('Offene Fragen'!$B$2:$B$125,7,'Offene Fragen'!$D$2:$D$125,Tabelle2!$A$3),"")</f>
        <v>3</v>
      </c>
      <c r="F28" s="12">
        <f>IF(A28&lt;&gt;"",COUNTIFS('Offene Fragen'!$B$2:$B$125,7,'Offene Fragen'!$D$2:$D$125,Tabelle2!$A$4),"")</f>
        <v>3</v>
      </c>
      <c r="G28" s="12">
        <f>IF(A28&lt;&gt;"",COUNTIFS('Offene Fragen'!$B$2:$B$125,7,'Offene Fragen'!$D$2:$D$125,Tabelle2!$A$5),"")</f>
        <v>3</v>
      </c>
    </row>
    <row r="29" spans="1:7" x14ac:dyDescent="0.2">
      <c r="A29" s="1" t="str">
        <f>IF($B$4&gt;7,"Lektion 8","")</f>
        <v/>
      </c>
      <c r="B29" s="11" t="str">
        <f>IF(A29&lt;&gt;"",COUNTIFS('Multiple Choice'!$D$2:$D$271,Tabelle2!$A$3,'Multiple Choice'!$B$2:$B$271,8),"")</f>
        <v/>
      </c>
      <c r="C29" s="12" t="str">
        <f>IF(A29&lt;&gt;"",COUNTIFS('Multiple Choice'!$D$2:$D$271,Tabelle2!$A$4,'Multiple Choice'!$B$2:$B$271,8),"")</f>
        <v/>
      </c>
      <c r="D29" s="12" t="str">
        <f>IF(A29&lt;&gt;"",COUNTIFS('Multiple Choice'!$D$2:$D$271,Tabelle2!$A$5,'Multiple Choice'!$B$2:$B$271,8),"")</f>
        <v/>
      </c>
      <c r="E29" s="12" t="str">
        <f>IF(A29&lt;&gt;"",COUNTIFS('Offene Fragen'!$B$2:$B$125,8,'Offene Fragen'!$D$2:$D$125,Tabelle2!$A$3),"")</f>
        <v/>
      </c>
      <c r="F29" s="12" t="str">
        <f>IF(A29&lt;&gt;"",COUNTIFS('Offene Fragen'!$B$2:$B$125,8,'Offene Fragen'!$D$2:$D$125,Tabelle2!$A$4),"")</f>
        <v/>
      </c>
      <c r="G29" s="12" t="str">
        <f>IF(A29&lt;&gt;"",COUNTIFS('Offene Fragen'!$B$2:$B$125,8,'Offene Fragen'!$D$2:$D$125,Tabelle2!$A$5),"")</f>
        <v/>
      </c>
    </row>
    <row r="30" spans="1:7" x14ac:dyDescent="0.2">
      <c r="A30" s="1" t="str">
        <f>IF($B$4&gt;8,"Lektion 9","")</f>
        <v/>
      </c>
      <c r="B30" s="11" t="str">
        <f>IF(A30&lt;&gt;"",COUNTIFS('Multiple Choice'!$D$2:$D$271,Tabelle2!$A$3,'Multiple Choice'!$B$2:$B$271,9),"")</f>
        <v/>
      </c>
      <c r="C30" s="12" t="str">
        <f>IF(A30&lt;&gt;"",COUNTIFS('Multiple Choice'!$D$2:$D$271,Tabelle2!$A$4,'Multiple Choice'!$B$2:$B$271,9),"")</f>
        <v/>
      </c>
      <c r="D30" s="12" t="str">
        <f>IF(A30&lt;&gt;"",COUNTIFS('Multiple Choice'!$D$2:$D$271,Tabelle2!$A$5,'Multiple Choice'!$B$2:$B$271,9),"")</f>
        <v/>
      </c>
      <c r="E30" s="12" t="str">
        <f>IF(A30&lt;&gt;"",COUNTIFS('Offene Fragen'!$B$2:$B$125,9,'Offene Fragen'!$D$2:$D$125,Tabelle2!$A$3),"")</f>
        <v/>
      </c>
      <c r="F30" s="12" t="str">
        <f>IF(A30&lt;&gt;"",COUNTIFS('Offene Fragen'!$B$2:$B$125,9,'Offene Fragen'!$D$2:$D$125,Tabelle2!$A$4),"")</f>
        <v/>
      </c>
      <c r="G30" s="12" t="str">
        <f>IF(A30&lt;&gt;"",COUNTIFS('Offene Fragen'!$B$2:$B$125,9,'Offene Fragen'!$D$2:$D$125,Tabelle2!$A$5),"")</f>
        <v/>
      </c>
    </row>
    <row r="31" spans="1:7" x14ac:dyDescent="0.2">
      <c r="A31" s="1" t="str">
        <f>IF($B$4&gt;9,"Lektion 10","")</f>
        <v/>
      </c>
      <c r="B31" s="11" t="str">
        <f>IF(A31&lt;&gt;"",COUNTIFS('Multiple Choice'!$D$2:$D$271,Tabelle2!$A$3,'Multiple Choice'!$B$2:$B$271,10),"")</f>
        <v/>
      </c>
      <c r="C31" s="12" t="str">
        <f>IF(A31&lt;&gt;"",COUNTIFS('Multiple Choice'!$D$2:$D$271,Tabelle2!$A$4,'Multiple Choice'!$B$2:$B$271,10),"")</f>
        <v/>
      </c>
      <c r="D31" s="12" t="str">
        <f>IF(A31&lt;&gt;"",COUNTIFS('Multiple Choice'!$D$2:$D$271,Tabelle2!$A$5,'Multiple Choice'!$B$2:$B$271,10),"")</f>
        <v/>
      </c>
      <c r="E31" s="12" t="str">
        <f>IF(A31&lt;&gt;"",COUNTIFS('Offene Fragen'!$B$2:$B$125,10,'Offene Fragen'!$D$2:$D$125,Tabelle2!$A$3),"")</f>
        <v/>
      </c>
      <c r="F31" s="12" t="str">
        <f>IF(A31&lt;&gt;"",COUNTIFS('Offene Fragen'!$B$2:$B$125,10,'Offene Fragen'!$D$2:$D$125,Tabelle2!$A$4),"")</f>
        <v/>
      </c>
      <c r="G31" s="12" t="str">
        <f>IF(A31&lt;&gt;"",COUNTIFS('Offene Fragen'!$B$2:$B$125,10,'Offene Fragen'!$D$2:$D$125,Tabelle2!$A$5),"")</f>
        <v/>
      </c>
    </row>
    <row r="32" spans="1:7" x14ac:dyDescent="0.2">
      <c r="A32" s="1" t="str">
        <f>IF($B$4&gt;10,"Lektion 11","")</f>
        <v/>
      </c>
      <c r="B32" s="11" t="str">
        <f>IF(A32&lt;&gt;"",COUNTIFS('Multiple Choice'!$D$2:$D$271,Tabelle2!$A$3,'Multiple Choice'!$B$2:$B$271,11),"")</f>
        <v/>
      </c>
      <c r="C32" s="12" t="str">
        <f>IF(A32&lt;&gt;"",COUNTIFS('Multiple Choice'!$D$2:$D$271,Tabelle2!$A$4,'Multiple Choice'!$B$2:$B$271,11),"")</f>
        <v/>
      </c>
      <c r="D32" s="12" t="str">
        <f>IF(A32&lt;&gt;"",COUNTIFS('Multiple Choice'!$D$2:$D$271,Tabelle2!$A$5,'Multiple Choice'!$B$2:$B$271,11),"")</f>
        <v/>
      </c>
      <c r="E32" s="12" t="str">
        <f>IF(A32&lt;&gt;"",COUNTIFS('Offene Fragen'!$B$2:$B$125,11,'Offene Fragen'!$D$2:$D$125,Tabelle2!$A$3),"")</f>
        <v/>
      </c>
      <c r="F32" s="12" t="str">
        <f>IF(A32&lt;&gt;"",COUNTIFS('Offene Fragen'!$B$2:$B$125,11,'Offene Fragen'!$D$2:$D$125,Tabelle2!$A$4),"")</f>
        <v/>
      </c>
      <c r="G32" s="12" t="str">
        <f>IF(A32&lt;&gt;"",COUNTIFS('Offene Fragen'!$B$2:$B$125,11,'Offene Fragen'!$D$2:$D$125,Tabelle2!$A$5),"")</f>
        <v/>
      </c>
    </row>
    <row r="33" spans="1:8" x14ac:dyDescent="0.2">
      <c r="A33" s="4" t="str">
        <f>IF($B$4&gt;11,"Lektion 12","")</f>
        <v/>
      </c>
      <c r="B33" s="11" t="str">
        <f>IF(A33&lt;&gt;"",COUNTIFS('Multiple Choice'!$D$2:$D$271,Tabelle2!$A$3,'Multiple Choice'!$B$2:$B$271,12),"")</f>
        <v/>
      </c>
      <c r="C33" s="12" t="str">
        <f>IF(A33&lt;&gt;"",COUNTIFS('Multiple Choice'!$D$2:$D$271,Tabelle2!$A$4,'Multiple Choice'!$B$2:$B$271,12),"")</f>
        <v/>
      </c>
      <c r="D33" s="12" t="str">
        <f>IF(A33&lt;&gt;"",COUNTIFS('Multiple Choice'!$D$2:$D$271,Tabelle2!$A$5,'Multiple Choice'!$B$2:$B$271,12),"")</f>
        <v/>
      </c>
      <c r="E33" s="12" t="str">
        <f>IF(A33&lt;&gt;"",COUNTIFS('Offene Fragen'!$B$2:$B$125,12,'Offene Fragen'!$D$2:$D$125,Tabelle2!$A$3),"")</f>
        <v/>
      </c>
      <c r="F33" s="12" t="str">
        <f>IF(A33&lt;&gt;"",COUNTIFS('Offene Fragen'!$B$2:$B$125,12,'Offene Fragen'!$D$2:$D$125,Tabelle2!$A$4),"")</f>
        <v/>
      </c>
      <c r="G33" s="12" t="str">
        <f>IF(A33&lt;&gt;"",COUNTIFS('Offene Fragen'!$B$2:$B$125,12,'Offene Fragen'!$D$2:$D$125,Tabelle2!$A$5),"")</f>
        <v/>
      </c>
      <c r="H33" s="3" t="s">
        <v>30</v>
      </c>
    </row>
    <row r="34" spans="1:8" x14ac:dyDescent="0.2">
      <c r="A34" s="1" t="s">
        <v>31</v>
      </c>
      <c r="B34" s="13">
        <f>SUM(B22:B33)</f>
        <v>35</v>
      </c>
      <c r="C34" s="13">
        <f t="shared" ref="C34:G34" si="0">SUM(C22:C33)</f>
        <v>28</v>
      </c>
      <c r="D34" s="13">
        <f t="shared" si="0"/>
        <v>28</v>
      </c>
      <c r="E34" s="13">
        <f t="shared" si="0"/>
        <v>21</v>
      </c>
      <c r="F34" s="13">
        <f t="shared" si="0"/>
        <v>21</v>
      </c>
      <c r="G34" s="13">
        <f t="shared" si="0"/>
        <v>21</v>
      </c>
      <c r="H34" s="5">
        <f>SUM(B34:G34)</f>
        <v>154</v>
      </c>
    </row>
    <row r="37" spans="1:8" x14ac:dyDescent="0.2">
      <c r="A37" s="15" t="s">
        <v>32</v>
      </c>
      <c r="B37" s="9" t="s">
        <v>882</v>
      </c>
      <c r="C37" s="10" t="s">
        <v>883</v>
      </c>
      <c r="D37" s="10" t="s">
        <v>884</v>
      </c>
      <c r="E37" s="10" t="s">
        <v>885</v>
      </c>
      <c r="F37" s="10" t="s">
        <v>886</v>
      </c>
      <c r="G37" s="10" t="s">
        <v>887</v>
      </c>
    </row>
    <row r="38" spans="1:8" x14ac:dyDescent="0.2">
      <c r="A38" s="1" t="s">
        <v>888</v>
      </c>
      <c r="B38" s="11">
        <f>IF($A38&lt;&gt;"",$B$10-B22,"")</f>
        <v>0</v>
      </c>
      <c r="C38" s="12">
        <f>IF($A38&lt;&gt;"",$B$11-C22,"")</f>
        <v>0</v>
      </c>
      <c r="D38" s="12">
        <f>IF($A38&lt;&gt;"",$B$12-D22,"")</f>
        <v>0</v>
      </c>
      <c r="E38" s="12">
        <f>IF($A38&lt;&gt;"",$B$15-E22,"")</f>
        <v>0</v>
      </c>
      <c r="F38" s="12">
        <f>IF($A38&lt;&gt;"",$B$16-F22,"")</f>
        <v>0</v>
      </c>
      <c r="G38" s="12">
        <f>IF($A38&lt;&gt;"",$B$17-G22,"")</f>
        <v>0</v>
      </c>
    </row>
    <row r="39" spans="1:8" x14ac:dyDescent="0.2">
      <c r="A39" s="1" t="s">
        <v>889</v>
      </c>
      <c r="B39" s="11">
        <f t="shared" ref="B39:B49" si="1">IF(A39&lt;&gt;"",$B$10-B23,"")</f>
        <v>0</v>
      </c>
      <c r="C39" s="12">
        <f>IF($A39&lt;&gt;"",$B$11-C23,"")</f>
        <v>0</v>
      </c>
      <c r="D39" s="12">
        <f>IF($A39&lt;&gt;"",$B$12-D23,"")</f>
        <v>0</v>
      </c>
      <c r="E39" s="12">
        <f>IF($A39&lt;&gt;"",$B$15-E23,"")</f>
        <v>0</v>
      </c>
      <c r="F39" s="12">
        <f>IF($A39&lt;&gt;"",$B$16-F23,"")</f>
        <v>0</v>
      </c>
      <c r="G39" s="12">
        <f>IF($A39&lt;&gt;"",$B$17-G23,"")</f>
        <v>0</v>
      </c>
    </row>
    <row r="40" spans="1:8" x14ac:dyDescent="0.2">
      <c r="A40" s="1" t="s">
        <v>890</v>
      </c>
      <c r="B40" s="11">
        <f t="shared" si="1"/>
        <v>0</v>
      </c>
      <c r="C40" s="12">
        <f t="shared" ref="C40:C49" si="2">IF($A40&lt;&gt;"",$B$11-C24,"")</f>
        <v>0</v>
      </c>
      <c r="D40" s="12">
        <f t="shared" ref="D40:D49" si="3">IF($A40&lt;&gt;"",$B$12-D24,"")</f>
        <v>0</v>
      </c>
      <c r="E40" s="12">
        <f t="shared" ref="E40:E49" si="4">IF($A40&lt;&gt;"",$B$15-E24,"")</f>
        <v>0</v>
      </c>
      <c r="F40" s="12">
        <f t="shared" ref="F40:F49" si="5">IF($A40&lt;&gt;"",$B$16-F24,"")</f>
        <v>0</v>
      </c>
      <c r="G40" s="12">
        <f t="shared" ref="G40:G48" si="6">IF($A40&lt;&gt;"",$B$17-G24,"")</f>
        <v>0</v>
      </c>
    </row>
    <row r="41" spans="1:8" x14ac:dyDescent="0.2">
      <c r="A41" s="1" t="str">
        <f>IF($B$4&gt;3,"Lektion 4","")</f>
        <v>Lektion 4</v>
      </c>
      <c r="B41" s="11">
        <f t="shared" si="1"/>
        <v>0</v>
      </c>
      <c r="C41" s="12">
        <f t="shared" si="2"/>
        <v>0</v>
      </c>
      <c r="D41" s="12">
        <f t="shared" si="3"/>
        <v>0</v>
      </c>
      <c r="E41" s="12">
        <f t="shared" si="4"/>
        <v>0</v>
      </c>
      <c r="F41" s="12">
        <f t="shared" si="5"/>
        <v>0</v>
      </c>
      <c r="G41" s="12">
        <f t="shared" si="6"/>
        <v>0</v>
      </c>
    </row>
    <row r="42" spans="1:8" x14ac:dyDescent="0.2">
      <c r="A42" s="1" t="str">
        <f>IF($B$4&gt;4,"Lektion 5","")</f>
        <v>Lektion 5</v>
      </c>
      <c r="B42" s="11">
        <f t="shared" si="1"/>
        <v>0</v>
      </c>
      <c r="C42" s="12">
        <f t="shared" si="2"/>
        <v>0</v>
      </c>
      <c r="D42" s="12">
        <f t="shared" si="3"/>
        <v>0</v>
      </c>
      <c r="E42" s="12">
        <f t="shared" si="4"/>
        <v>0</v>
      </c>
      <c r="F42" s="12">
        <f t="shared" si="5"/>
        <v>0</v>
      </c>
      <c r="G42" s="12">
        <f t="shared" si="6"/>
        <v>0</v>
      </c>
    </row>
    <row r="43" spans="1:8" x14ac:dyDescent="0.2">
      <c r="A43" s="1" t="str">
        <f>IF($B$4&gt;5,"Lektion 6","")</f>
        <v>Lektion 6</v>
      </c>
      <c r="B43" s="11">
        <f t="shared" si="1"/>
        <v>0</v>
      </c>
      <c r="C43" s="12">
        <f t="shared" si="2"/>
        <v>0</v>
      </c>
      <c r="D43" s="12">
        <f t="shared" si="3"/>
        <v>0</v>
      </c>
      <c r="E43" s="12">
        <f t="shared" si="4"/>
        <v>0</v>
      </c>
      <c r="F43" s="12">
        <f t="shared" si="5"/>
        <v>0</v>
      </c>
      <c r="G43" s="12">
        <f t="shared" si="6"/>
        <v>0</v>
      </c>
    </row>
    <row r="44" spans="1:8" x14ac:dyDescent="0.2">
      <c r="A44" s="1" t="str">
        <f>IF($B$4&gt;6,"Lektion 7","")</f>
        <v>Lektion 7</v>
      </c>
      <c r="B44" s="11">
        <f t="shared" si="1"/>
        <v>0</v>
      </c>
      <c r="C44" s="12">
        <f t="shared" si="2"/>
        <v>0</v>
      </c>
      <c r="D44" s="12">
        <f t="shared" si="3"/>
        <v>0</v>
      </c>
      <c r="E44" s="12">
        <f t="shared" si="4"/>
        <v>0</v>
      </c>
      <c r="F44" s="12">
        <f t="shared" si="5"/>
        <v>0</v>
      </c>
      <c r="G44" s="12">
        <f t="shared" si="6"/>
        <v>0</v>
      </c>
    </row>
    <row r="45" spans="1:8" x14ac:dyDescent="0.2">
      <c r="A45" s="1" t="str">
        <f>IF($B$4&gt;7,"Lektion 8","")</f>
        <v/>
      </c>
      <c r="B45" s="11" t="str">
        <f t="shared" si="1"/>
        <v/>
      </c>
      <c r="C45" s="12" t="str">
        <f t="shared" si="2"/>
        <v/>
      </c>
      <c r="D45" s="12" t="str">
        <f t="shared" si="3"/>
        <v/>
      </c>
      <c r="E45" s="12" t="str">
        <f t="shared" si="4"/>
        <v/>
      </c>
      <c r="F45" s="12" t="str">
        <f t="shared" si="5"/>
        <v/>
      </c>
      <c r="G45" s="12" t="str">
        <f t="shared" si="6"/>
        <v/>
      </c>
    </row>
    <row r="46" spans="1:8" x14ac:dyDescent="0.2">
      <c r="A46" s="1" t="str">
        <f>IF($B$4&gt;8,"Lektion 9","")</f>
        <v/>
      </c>
      <c r="B46" s="11" t="str">
        <f t="shared" si="1"/>
        <v/>
      </c>
      <c r="C46" s="12" t="str">
        <f t="shared" si="2"/>
        <v/>
      </c>
      <c r="D46" s="12" t="str">
        <f t="shared" si="3"/>
        <v/>
      </c>
      <c r="E46" s="12" t="str">
        <f t="shared" si="4"/>
        <v/>
      </c>
      <c r="F46" s="12" t="str">
        <f t="shared" si="5"/>
        <v/>
      </c>
      <c r="G46" s="12" t="str">
        <f t="shared" si="6"/>
        <v/>
      </c>
    </row>
    <row r="47" spans="1:8" x14ac:dyDescent="0.2">
      <c r="A47" s="1" t="str">
        <f>IF($B$4&gt;9,"Lektion 10","")</f>
        <v/>
      </c>
      <c r="B47" s="11" t="str">
        <f t="shared" si="1"/>
        <v/>
      </c>
      <c r="C47" s="12" t="str">
        <f t="shared" si="2"/>
        <v/>
      </c>
      <c r="D47" s="12" t="str">
        <f t="shared" si="3"/>
        <v/>
      </c>
      <c r="E47" s="12" t="str">
        <f t="shared" si="4"/>
        <v/>
      </c>
      <c r="F47" s="12" t="str">
        <f t="shared" si="5"/>
        <v/>
      </c>
      <c r="G47" s="12" t="str">
        <f t="shared" si="6"/>
        <v/>
      </c>
    </row>
    <row r="48" spans="1:8" x14ac:dyDescent="0.2">
      <c r="A48" s="1" t="str">
        <f>IF($B$4&gt;10,"Lektion 11","")</f>
        <v/>
      </c>
      <c r="B48" s="11" t="str">
        <f t="shared" si="1"/>
        <v/>
      </c>
      <c r="C48" s="12" t="str">
        <f t="shared" si="2"/>
        <v/>
      </c>
      <c r="D48" s="12" t="str">
        <f t="shared" si="3"/>
        <v/>
      </c>
      <c r="E48" s="12" t="str">
        <f t="shared" si="4"/>
        <v/>
      </c>
      <c r="F48" s="12" t="str">
        <f t="shared" si="5"/>
        <v/>
      </c>
      <c r="G48" s="12" t="str">
        <f t="shared" si="6"/>
        <v/>
      </c>
    </row>
    <row r="49" spans="1:8" x14ac:dyDescent="0.2">
      <c r="A49" s="4" t="str">
        <f>IF($B$4&gt;11,"Lektion 12","")</f>
        <v/>
      </c>
      <c r="B49" s="11" t="str">
        <f t="shared" si="1"/>
        <v/>
      </c>
      <c r="C49" s="12" t="str">
        <f t="shared" si="2"/>
        <v/>
      </c>
      <c r="D49" s="12" t="str">
        <f t="shared" si="3"/>
        <v/>
      </c>
      <c r="E49" s="12" t="str">
        <f t="shared" si="4"/>
        <v/>
      </c>
      <c r="F49" s="12" t="str">
        <f t="shared" si="5"/>
        <v/>
      </c>
      <c r="G49" s="12" t="str">
        <f>IF($A49&lt;&gt;"",$B$17-G33,"")</f>
        <v/>
      </c>
      <c r="H49" s="3" t="s">
        <v>891</v>
      </c>
    </row>
    <row r="50" spans="1:8" x14ac:dyDescent="0.2">
      <c r="A50" s="1" t="s">
        <v>892</v>
      </c>
      <c r="B50" s="13">
        <f>SUM(B38:B49)</f>
        <v>0</v>
      </c>
      <c r="C50" s="14">
        <f t="shared" ref="C50:G50" si="7">SUM(C38:C49)</f>
        <v>0</v>
      </c>
      <c r="D50" s="14">
        <f t="shared" si="7"/>
        <v>0</v>
      </c>
      <c r="E50" s="14">
        <f t="shared" si="7"/>
        <v>0</v>
      </c>
      <c r="F50" s="14">
        <f t="shared" si="7"/>
        <v>0</v>
      </c>
      <c r="G50" s="14">
        <f t="shared" si="7"/>
        <v>0</v>
      </c>
      <c r="H50" s="5">
        <f>SUM(B50:G50)</f>
        <v>0</v>
      </c>
    </row>
  </sheetData>
  <sheetProtection formatCells="0"/>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271"/>
  <sheetViews>
    <sheetView showGridLines="0" topLeftCell="E1" zoomScale="120" zoomScaleNormal="120" workbookViewId="0">
      <pane ySplit="1" topLeftCell="A88" activePane="bottomLeft" state="frozen"/>
      <selection pane="bottomLeft" activeCell="J92" sqref="J92"/>
    </sheetView>
  </sheetViews>
  <sheetFormatPr baseColWidth="10" defaultColWidth="11.5" defaultRowHeight="14" x14ac:dyDescent="0.2"/>
  <cols>
    <col min="1" max="1" width="6.5" style="1" customWidth="1"/>
    <col min="2" max="2" width="6.5" style="33" bestFit="1" customWidth="1"/>
    <col min="3" max="3" width="11.5" style="33"/>
    <col min="4" max="4" width="17.5" style="23" bestFit="1" customWidth="1"/>
    <col min="5" max="5" width="10" style="23" customWidth="1"/>
    <col min="6" max="6" width="62" style="21" customWidth="1"/>
    <col min="7" max="10" width="20.5" style="21" customWidth="1"/>
    <col min="11" max="11" width="25" style="21" customWidth="1"/>
    <col min="12" max="12" width="28.5" style="21" customWidth="1"/>
    <col min="13" max="16384" width="11.5" style="1"/>
  </cols>
  <sheetData>
    <row r="1" spans="2:12" s="2" customFormat="1" ht="93.75" customHeight="1" x14ac:dyDescent="0.2">
      <c r="B1" s="36" t="s">
        <v>33</v>
      </c>
      <c r="C1" s="36" t="s">
        <v>34</v>
      </c>
      <c r="D1" s="35" t="s">
        <v>35</v>
      </c>
      <c r="E1" s="54" t="s">
        <v>36</v>
      </c>
      <c r="F1" s="56" t="s">
        <v>37</v>
      </c>
      <c r="G1" s="55" t="s">
        <v>38</v>
      </c>
      <c r="H1" s="56" t="s">
        <v>39</v>
      </c>
      <c r="I1" s="56" t="s">
        <v>893</v>
      </c>
      <c r="J1" s="56" t="s">
        <v>894</v>
      </c>
      <c r="K1" s="57" t="s">
        <v>40</v>
      </c>
      <c r="L1" s="58" t="s">
        <v>41</v>
      </c>
    </row>
    <row r="2" spans="2:12" s="53" customFormat="1" ht="45" x14ac:dyDescent="0.2">
      <c r="B2" s="45">
        <v>1</v>
      </c>
      <c r="C2" s="46" t="s">
        <v>42</v>
      </c>
      <c r="D2" s="47" t="s">
        <v>43</v>
      </c>
      <c r="E2" s="48" t="s">
        <v>725</v>
      </c>
      <c r="F2" s="49" t="s">
        <v>567</v>
      </c>
      <c r="G2" s="49" t="s">
        <v>44</v>
      </c>
      <c r="H2" s="49" t="s">
        <v>45</v>
      </c>
      <c r="I2" s="49" t="s">
        <v>46</v>
      </c>
      <c r="J2" s="49" t="s">
        <v>566</v>
      </c>
      <c r="K2" s="49"/>
      <c r="L2" s="50"/>
    </row>
    <row r="3" spans="2:12" ht="45" x14ac:dyDescent="0.2">
      <c r="B3" s="39">
        <v>1</v>
      </c>
      <c r="C3" s="32" t="s">
        <v>895</v>
      </c>
      <c r="D3" s="47" t="s">
        <v>896</v>
      </c>
      <c r="E3" s="48" t="s">
        <v>726</v>
      </c>
      <c r="F3" s="22" t="s">
        <v>1397</v>
      </c>
      <c r="G3" s="22" t="s">
        <v>47</v>
      </c>
      <c r="H3" s="22" t="s">
        <v>559</v>
      </c>
      <c r="I3" s="22" t="s">
        <v>1369</v>
      </c>
      <c r="J3" s="22" t="s">
        <v>48</v>
      </c>
      <c r="K3" s="22"/>
    </row>
    <row r="4" spans="2:12" ht="45" x14ac:dyDescent="0.2">
      <c r="B4" s="39">
        <v>1</v>
      </c>
      <c r="C4" s="32" t="s">
        <v>49</v>
      </c>
      <c r="D4" s="47" t="s">
        <v>897</v>
      </c>
      <c r="E4" s="48" t="s">
        <v>727</v>
      </c>
      <c r="F4" s="22" t="s">
        <v>1377</v>
      </c>
      <c r="G4" s="22" t="s">
        <v>50</v>
      </c>
      <c r="H4" s="22" t="s">
        <v>51</v>
      </c>
      <c r="I4" s="22" t="s">
        <v>52</v>
      </c>
      <c r="J4" s="22" t="s">
        <v>53</v>
      </c>
      <c r="K4" s="22"/>
    </row>
    <row r="5" spans="2:12" ht="45" x14ac:dyDescent="0.2">
      <c r="B5" s="39">
        <v>1</v>
      </c>
      <c r="C5" s="32" t="s">
        <v>54</v>
      </c>
      <c r="D5" s="47" t="s">
        <v>898</v>
      </c>
      <c r="E5" s="48" t="s">
        <v>728</v>
      </c>
      <c r="F5" s="22" t="s">
        <v>568</v>
      </c>
      <c r="G5" s="22" t="s">
        <v>55</v>
      </c>
      <c r="H5" s="22" t="s">
        <v>560</v>
      </c>
      <c r="I5" s="22" t="s">
        <v>572</v>
      </c>
      <c r="J5" s="22" t="s">
        <v>56</v>
      </c>
      <c r="K5" s="22"/>
    </row>
    <row r="6" spans="2:12" ht="45" x14ac:dyDescent="0.2">
      <c r="B6" s="39">
        <v>1</v>
      </c>
      <c r="C6" s="32" t="s">
        <v>57</v>
      </c>
      <c r="D6" s="47" t="s">
        <v>899</v>
      </c>
      <c r="E6" s="48" t="s">
        <v>729</v>
      </c>
      <c r="F6" s="22" t="s">
        <v>1370</v>
      </c>
      <c r="G6" s="22" t="s">
        <v>58</v>
      </c>
      <c r="H6" s="22" t="s">
        <v>59</v>
      </c>
      <c r="I6" s="22" t="s">
        <v>60</v>
      </c>
      <c r="J6" s="22" t="s">
        <v>61</v>
      </c>
      <c r="K6" s="22"/>
    </row>
    <row r="7" spans="2:12" ht="45" x14ac:dyDescent="0.2">
      <c r="B7" s="39">
        <v>1</v>
      </c>
      <c r="C7" s="32" t="s">
        <v>900</v>
      </c>
      <c r="D7" s="24" t="s">
        <v>62</v>
      </c>
      <c r="E7" s="48" t="s">
        <v>730</v>
      </c>
      <c r="F7" s="22" t="s">
        <v>561</v>
      </c>
      <c r="G7" s="22" t="s">
        <v>569</v>
      </c>
      <c r="H7" s="22" t="s">
        <v>570</v>
      </c>
      <c r="I7" s="22" t="s">
        <v>63</v>
      </c>
      <c r="J7" s="22" t="s">
        <v>571</v>
      </c>
      <c r="K7" s="22"/>
    </row>
    <row r="8" spans="2:12" ht="45" x14ac:dyDescent="0.2">
      <c r="B8" s="39">
        <v>1</v>
      </c>
      <c r="C8" s="32" t="s">
        <v>901</v>
      </c>
      <c r="D8" s="24" t="s">
        <v>902</v>
      </c>
      <c r="E8" s="48" t="s">
        <v>731</v>
      </c>
      <c r="F8" s="22" t="s">
        <v>573</v>
      </c>
      <c r="G8" s="22" t="s">
        <v>574</v>
      </c>
      <c r="H8" s="22" t="s">
        <v>64</v>
      </c>
      <c r="I8" s="22" t="s">
        <v>575</v>
      </c>
      <c r="J8" s="22" t="s">
        <v>65</v>
      </c>
      <c r="K8" s="22"/>
    </row>
    <row r="9" spans="2:12" ht="45" x14ac:dyDescent="0.2">
      <c r="B9" s="39">
        <v>1</v>
      </c>
      <c r="C9" s="32" t="s">
        <v>903</v>
      </c>
      <c r="D9" s="24" t="s">
        <v>904</v>
      </c>
      <c r="E9" s="48" t="s">
        <v>732</v>
      </c>
      <c r="F9" s="22" t="s">
        <v>66</v>
      </c>
      <c r="G9" s="22" t="s">
        <v>67</v>
      </c>
      <c r="H9" s="22" t="s">
        <v>68</v>
      </c>
      <c r="I9" s="22" t="s">
        <v>69</v>
      </c>
      <c r="J9" s="22" t="s">
        <v>70</v>
      </c>
      <c r="K9" s="22"/>
    </row>
    <row r="10" spans="2:12" ht="60" x14ac:dyDescent="0.2">
      <c r="B10" s="39">
        <v>1</v>
      </c>
      <c r="C10" s="32" t="s">
        <v>905</v>
      </c>
      <c r="D10" s="24" t="s">
        <v>906</v>
      </c>
      <c r="E10" s="48" t="s">
        <v>733</v>
      </c>
      <c r="F10" s="22" t="s">
        <v>576</v>
      </c>
      <c r="G10" s="22" t="s">
        <v>577</v>
      </c>
      <c r="H10" s="22" t="s">
        <v>578</v>
      </c>
      <c r="I10" s="22" t="s">
        <v>579</v>
      </c>
      <c r="J10" s="22" t="s">
        <v>580</v>
      </c>
      <c r="K10" s="22"/>
    </row>
    <row r="11" spans="2:12" ht="45" x14ac:dyDescent="0.2">
      <c r="B11" s="39">
        <v>1</v>
      </c>
      <c r="C11" s="32" t="s">
        <v>907</v>
      </c>
      <c r="D11" s="24" t="s">
        <v>71</v>
      </c>
      <c r="E11" s="48" t="s">
        <v>734</v>
      </c>
      <c r="F11" s="22" t="s">
        <v>581</v>
      </c>
      <c r="G11" s="22" t="s">
        <v>72</v>
      </c>
      <c r="H11" s="22" t="s">
        <v>73</v>
      </c>
      <c r="I11" s="22" t="s">
        <v>908</v>
      </c>
      <c r="J11" s="22" t="s">
        <v>74</v>
      </c>
      <c r="K11" s="22"/>
    </row>
    <row r="12" spans="2:12" ht="75" x14ac:dyDescent="0.2">
      <c r="B12" s="39">
        <v>1</v>
      </c>
      <c r="C12" s="32" t="s">
        <v>909</v>
      </c>
      <c r="D12" s="24" t="s">
        <v>910</v>
      </c>
      <c r="E12" s="48" t="s">
        <v>735</v>
      </c>
      <c r="F12" s="22" t="s">
        <v>582</v>
      </c>
      <c r="G12" s="22" t="s">
        <v>75</v>
      </c>
      <c r="H12" s="22" t="s">
        <v>76</v>
      </c>
      <c r="I12" s="22" t="s">
        <v>562</v>
      </c>
      <c r="J12" s="22" t="s">
        <v>77</v>
      </c>
      <c r="K12" s="22"/>
    </row>
    <row r="13" spans="2:12" ht="60" x14ac:dyDescent="0.2">
      <c r="B13" s="39">
        <v>1</v>
      </c>
      <c r="C13" s="32" t="s">
        <v>911</v>
      </c>
      <c r="D13" s="24" t="s">
        <v>912</v>
      </c>
      <c r="E13" s="48" t="s">
        <v>736</v>
      </c>
      <c r="F13" s="22" t="s">
        <v>78</v>
      </c>
      <c r="G13" s="22" t="s">
        <v>79</v>
      </c>
      <c r="H13" s="22" t="s">
        <v>80</v>
      </c>
      <c r="I13" s="22" t="s">
        <v>563</v>
      </c>
      <c r="J13" s="22" t="s">
        <v>583</v>
      </c>
      <c r="K13" s="22"/>
    </row>
    <row r="14" spans="2:12" ht="45" x14ac:dyDescent="0.2">
      <c r="B14" s="39">
        <v>1</v>
      </c>
      <c r="C14" s="32" t="s">
        <v>913</v>
      </c>
      <c r="D14" s="24" t="s">
        <v>914</v>
      </c>
      <c r="E14" s="48" t="s">
        <v>737</v>
      </c>
      <c r="F14" s="22" t="s">
        <v>584</v>
      </c>
      <c r="G14" s="22" t="s">
        <v>81</v>
      </c>
      <c r="H14" s="22" t="s">
        <v>82</v>
      </c>
      <c r="I14" s="22" t="s">
        <v>915</v>
      </c>
      <c r="J14" s="22" t="s">
        <v>83</v>
      </c>
      <c r="K14" s="22"/>
    </row>
    <row r="15" spans="2:12" ht="45" x14ac:dyDescent="0.2">
      <c r="B15" s="39">
        <v>2</v>
      </c>
      <c r="C15" s="32" t="s">
        <v>84</v>
      </c>
      <c r="D15" s="24" t="s">
        <v>916</v>
      </c>
      <c r="E15" s="48" t="s">
        <v>738</v>
      </c>
      <c r="F15" s="22" t="s">
        <v>585</v>
      </c>
      <c r="G15" s="22" t="s">
        <v>85</v>
      </c>
      <c r="H15" s="22" t="s">
        <v>86</v>
      </c>
      <c r="I15" s="22" t="s">
        <v>87</v>
      </c>
      <c r="J15" s="22" t="s">
        <v>88</v>
      </c>
      <c r="K15" s="22"/>
    </row>
    <row r="16" spans="2:12" ht="45" x14ac:dyDescent="0.2">
      <c r="B16" s="39">
        <v>2</v>
      </c>
      <c r="C16" s="32" t="s">
        <v>917</v>
      </c>
      <c r="D16" s="24" t="s">
        <v>918</v>
      </c>
      <c r="E16" s="48" t="s">
        <v>739</v>
      </c>
      <c r="F16" s="22" t="s">
        <v>586</v>
      </c>
      <c r="G16" s="22" t="s">
        <v>89</v>
      </c>
      <c r="H16" s="22" t="s">
        <v>90</v>
      </c>
      <c r="I16" s="22" t="s">
        <v>91</v>
      </c>
      <c r="J16" s="22" t="s">
        <v>92</v>
      </c>
      <c r="K16" s="22"/>
    </row>
    <row r="17" spans="2:11" ht="45" x14ac:dyDescent="0.2">
      <c r="B17" s="39">
        <v>2</v>
      </c>
      <c r="C17" s="32" t="s">
        <v>919</v>
      </c>
      <c r="D17" s="24" t="s">
        <v>920</v>
      </c>
      <c r="E17" s="48" t="s">
        <v>740</v>
      </c>
      <c r="F17" s="22" t="s">
        <v>587</v>
      </c>
      <c r="G17" s="22" t="s">
        <v>93</v>
      </c>
      <c r="H17" s="22" t="s">
        <v>94</v>
      </c>
      <c r="I17" s="22" t="s">
        <v>95</v>
      </c>
      <c r="J17" s="22" t="s">
        <v>96</v>
      </c>
      <c r="K17" s="22"/>
    </row>
    <row r="18" spans="2:11" ht="45" x14ac:dyDescent="0.2">
      <c r="B18" s="39">
        <v>2</v>
      </c>
      <c r="C18" s="32" t="s">
        <v>97</v>
      </c>
      <c r="D18" s="24" t="s">
        <v>921</v>
      </c>
      <c r="E18" s="48" t="s">
        <v>741</v>
      </c>
      <c r="F18" s="22" t="s">
        <v>588</v>
      </c>
      <c r="G18" s="22" t="s">
        <v>98</v>
      </c>
      <c r="H18" s="22" t="s">
        <v>99</v>
      </c>
      <c r="I18" s="22" t="s">
        <v>100</v>
      </c>
      <c r="J18" s="22" t="s">
        <v>564</v>
      </c>
      <c r="K18" s="22"/>
    </row>
    <row r="19" spans="2:11" ht="45" x14ac:dyDescent="0.2">
      <c r="B19" s="39">
        <v>2</v>
      </c>
      <c r="C19" s="32" t="s">
        <v>922</v>
      </c>
      <c r="D19" s="24" t="s">
        <v>923</v>
      </c>
      <c r="E19" s="48" t="s">
        <v>742</v>
      </c>
      <c r="F19" s="22" t="s">
        <v>589</v>
      </c>
      <c r="G19" s="22" t="s">
        <v>101</v>
      </c>
      <c r="H19" s="22" t="s">
        <v>102</v>
      </c>
      <c r="I19" s="22" t="s">
        <v>103</v>
      </c>
      <c r="J19" s="22" t="s">
        <v>104</v>
      </c>
      <c r="K19" s="22"/>
    </row>
    <row r="20" spans="2:11" ht="45" x14ac:dyDescent="0.2">
      <c r="B20" s="39">
        <v>2</v>
      </c>
      <c r="C20" s="32" t="s">
        <v>924</v>
      </c>
      <c r="D20" s="24" t="s">
        <v>925</v>
      </c>
      <c r="E20" s="48" t="s">
        <v>743</v>
      </c>
      <c r="F20" s="22" t="s">
        <v>693</v>
      </c>
      <c r="G20" s="22" t="s">
        <v>105</v>
      </c>
      <c r="H20" s="22" t="s">
        <v>106</v>
      </c>
      <c r="I20" s="22" t="s">
        <v>107</v>
      </c>
      <c r="J20" s="22" t="s">
        <v>108</v>
      </c>
      <c r="K20" s="22"/>
    </row>
    <row r="21" spans="2:11" ht="60" x14ac:dyDescent="0.2">
      <c r="B21" s="39">
        <v>2</v>
      </c>
      <c r="C21" s="32" t="s">
        <v>926</v>
      </c>
      <c r="D21" s="24" t="s">
        <v>927</v>
      </c>
      <c r="E21" s="48" t="s">
        <v>744</v>
      </c>
      <c r="F21" s="22" t="s">
        <v>590</v>
      </c>
      <c r="G21" s="22" t="s">
        <v>109</v>
      </c>
      <c r="H21" s="22" t="s">
        <v>110</v>
      </c>
      <c r="I21" s="22" t="s">
        <v>111</v>
      </c>
      <c r="J21" s="22" t="s">
        <v>112</v>
      </c>
      <c r="K21" s="22"/>
    </row>
    <row r="22" spans="2:11" ht="45" x14ac:dyDescent="0.2">
      <c r="B22" s="39">
        <v>2</v>
      </c>
      <c r="C22" s="32" t="s">
        <v>928</v>
      </c>
      <c r="D22" s="24" t="s">
        <v>929</v>
      </c>
      <c r="E22" s="48" t="s">
        <v>745</v>
      </c>
      <c r="F22" s="22" t="s">
        <v>591</v>
      </c>
      <c r="G22" s="22" t="s">
        <v>113</v>
      </c>
      <c r="H22" s="22" t="s">
        <v>114</v>
      </c>
      <c r="I22" s="22" t="s">
        <v>115</v>
      </c>
      <c r="J22" s="22" t="s">
        <v>116</v>
      </c>
      <c r="K22" s="22"/>
    </row>
    <row r="23" spans="2:11" ht="45" x14ac:dyDescent="0.2">
      <c r="B23" s="39">
        <v>2</v>
      </c>
      <c r="C23" s="32" t="s">
        <v>930</v>
      </c>
      <c r="D23" s="24" t="s">
        <v>931</v>
      </c>
      <c r="E23" s="48" t="s">
        <v>746</v>
      </c>
      <c r="F23" s="22" t="s">
        <v>592</v>
      </c>
      <c r="G23" s="22" t="s">
        <v>117</v>
      </c>
      <c r="H23" s="22" t="s">
        <v>118</v>
      </c>
      <c r="I23" s="22" t="s">
        <v>119</v>
      </c>
      <c r="J23" s="22" t="s">
        <v>565</v>
      </c>
      <c r="K23" s="22"/>
    </row>
    <row r="24" spans="2:11" ht="45" x14ac:dyDescent="0.2">
      <c r="B24" s="39">
        <v>2</v>
      </c>
      <c r="C24" s="32" t="s">
        <v>932</v>
      </c>
      <c r="D24" s="24" t="s">
        <v>933</v>
      </c>
      <c r="E24" s="48" t="s">
        <v>747</v>
      </c>
      <c r="F24" s="22" t="s">
        <v>593</v>
      </c>
      <c r="G24" s="22" t="s">
        <v>120</v>
      </c>
      <c r="H24" s="22" t="s">
        <v>121</v>
      </c>
      <c r="I24" s="22" t="s">
        <v>122</v>
      </c>
      <c r="J24" s="22" t="s">
        <v>934</v>
      </c>
      <c r="K24" s="22"/>
    </row>
    <row r="25" spans="2:11" ht="45" x14ac:dyDescent="0.2">
      <c r="B25" s="39">
        <v>2</v>
      </c>
      <c r="C25" s="32" t="s">
        <v>935</v>
      </c>
      <c r="D25" s="24" t="s">
        <v>936</v>
      </c>
      <c r="E25" s="48" t="s">
        <v>748</v>
      </c>
      <c r="F25" s="22" t="s">
        <v>594</v>
      </c>
      <c r="G25" s="22" t="s">
        <v>1398</v>
      </c>
      <c r="H25" s="22" t="s">
        <v>1399</v>
      </c>
      <c r="I25" s="22" t="s">
        <v>1400</v>
      </c>
      <c r="J25" s="22" t="s">
        <v>1401</v>
      </c>
      <c r="K25" s="22"/>
    </row>
    <row r="26" spans="2:11" ht="45" x14ac:dyDescent="0.2">
      <c r="B26" s="39">
        <v>2</v>
      </c>
      <c r="C26" s="32" t="s">
        <v>937</v>
      </c>
      <c r="D26" s="24" t="s">
        <v>938</v>
      </c>
      <c r="E26" s="48" t="s">
        <v>749</v>
      </c>
      <c r="F26" s="22" t="s">
        <v>595</v>
      </c>
      <c r="G26" s="22" t="s">
        <v>123</v>
      </c>
      <c r="H26" s="22" t="s">
        <v>939</v>
      </c>
      <c r="I26" s="22" t="s">
        <v>124</v>
      </c>
      <c r="J26" s="22" t="s">
        <v>125</v>
      </c>
      <c r="K26" s="22"/>
    </row>
    <row r="27" spans="2:11" ht="60" x14ac:dyDescent="0.2">
      <c r="B27" s="39">
        <v>2</v>
      </c>
      <c r="C27" s="32" t="s">
        <v>940</v>
      </c>
      <c r="D27" s="24" t="s">
        <v>941</v>
      </c>
      <c r="E27" s="48" t="s">
        <v>750</v>
      </c>
      <c r="F27" s="22" t="s">
        <v>596</v>
      </c>
      <c r="G27" s="22" t="s">
        <v>942</v>
      </c>
      <c r="H27" s="22" t="s">
        <v>943</v>
      </c>
      <c r="I27" s="22" t="s">
        <v>944</v>
      </c>
      <c r="J27" s="22" t="s">
        <v>945</v>
      </c>
      <c r="K27" s="22"/>
    </row>
    <row r="28" spans="2:11" ht="45" x14ac:dyDescent="0.2">
      <c r="B28" s="39">
        <v>3</v>
      </c>
      <c r="C28" s="32" t="s">
        <v>126</v>
      </c>
      <c r="D28" s="24" t="s">
        <v>946</v>
      </c>
      <c r="E28" s="48" t="s">
        <v>751</v>
      </c>
      <c r="F28" s="22" t="s">
        <v>597</v>
      </c>
      <c r="G28" s="22" t="s">
        <v>127</v>
      </c>
      <c r="H28" s="22" t="s">
        <v>128</v>
      </c>
      <c r="I28" s="22" t="s">
        <v>129</v>
      </c>
      <c r="J28" s="22" t="s">
        <v>130</v>
      </c>
      <c r="K28" s="22"/>
    </row>
    <row r="29" spans="2:11" ht="45" x14ac:dyDescent="0.2">
      <c r="B29" s="39">
        <v>3</v>
      </c>
      <c r="C29" s="32" t="s">
        <v>947</v>
      </c>
      <c r="D29" s="24" t="s">
        <v>948</v>
      </c>
      <c r="E29" s="48" t="s">
        <v>752</v>
      </c>
      <c r="F29" s="22" t="s">
        <v>131</v>
      </c>
      <c r="G29" s="22" t="s">
        <v>132</v>
      </c>
      <c r="H29" s="22" t="s">
        <v>133</v>
      </c>
      <c r="I29" s="22" t="s">
        <v>134</v>
      </c>
      <c r="J29" s="22" t="s">
        <v>135</v>
      </c>
      <c r="K29" s="22"/>
    </row>
    <row r="30" spans="2:11" ht="45" x14ac:dyDescent="0.2">
      <c r="B30" s="39">
        <v>3</v>
      </c>
      <c r="C30" s="32" t="s">
        <v>136</v>
      </c>
      <c r="D30" s="24" t="s">
        <v>949</v>
      </c>
      <c r="E30" s="48" t="s">
        <v>753</v>
      </c>
      <c r="F30" s="22" t="s">
        <v>598</v>
      </c>
      <c r="G30" s="22" t="s">
        <v>599</v>
      </c>
      <c r="H30" s="22" t="s">
        <v>600</v>
      </c>
      <c r="I30" s="22" t="s">
        <v>601</v>
      </c>
      <c r="J30" s="22" t="s">
        <v>602</v>
      </c>
      <c r="K30" s="22"/>
    </row>
    <row r="31" spans="2:11" ht="55.75" customHeight="1" x14ac:dyDescent="0.2">
      <c r="B31" s="39">
        <v>3</v>
      </c>
      <c r="C31" s="32" t="s">
        <v>137</v>
      </c>
      <c r="D31" s="24" t="s">
        <v>950</v>
      </c>
      <c r="E31" s="48" t="s">
        <v>754</v>
      </c>
      <c r="F31" s="22" t="s">
        <v>138</v>
      </c>
      <c r="G31" s="22" t="s">
        <v>139</v>
      </c>
      <c r="H31" s="22" t="s">
        <v>140</v>
      </c>
      <c r="I31" s="22" t="s">
        <v>141</v>
      </c>
      <c r="J31" s="22" t="s">
        <v>142</v>
      </c>
      <c r="K31" s="22"/>
    </row>
    <row r="32" spans="2:11" ht="45" x14ac:dyDescent="0.2">
      <c r="B32" s="39">
        <v>3</v>
      </c>
      <c r="C32" s="32" t="s">
        <v>951</v>
      </c>
      <c r="D32" s="24" t="s">
        <v>952</v>
      </c>
      <c r="E32" s="48" t="s">
        <v>755</v>
      </c>
      <c r="F32" s="22" t="s">
        <v>603</v>
      </c>
      <c r="G32" s="22" t="s">
        <v>953</v>
      </c>
      <c r="H32" s="22" t="s">
        <v>954</v>
      </c>
      <c r="I32" s="22" t="s">
        <v>955</v>
      </c>
      <c r="J32" s="22" t="s">
        <v>956</v>
      </c>
      <c r="K32" s="22"/>
    </row>
    <row r="33" spans="2:11" ht="45" x14ac:dyDescent="0.2">
      <c r="B33" s="39">
        <v>3</v>
      </c>
      <c r="C33" s="32" t="s">
        <v>957</v>
      </c>
      <c r="D33" s="24" t="s">
        <v>958</v>
      </c>
      <c r="E33" s="48" t="s">
        <v>756</v>
      </c>
      <c r="F33" s="22" t="s">
        <v>1371</v>
      </c>
      <c r="G33" s="22" t="s">
        <v>604</v>
      </c>
      <c r="H33" s="22" t="s">
        <v>143</v>
      </c>
      <c r="I33" s="22" t="s">
        <v>144</v>
      </c>
      <c r="J33" s="22" t="s">
        <v>145</v>
      </c>
      <c r="K33" s="22"/>
    </row>
    <row r="34" spans="2:11" ht="60" x14ac:dyDescent="0.2">
      <c r="B34" s="39">
        <v>3</v>
      </c>
      <c r="C34" s="32" t="s">
        <v>959</v>
      </c>
      <c r="D34" s="24" t="s">
        <v>960</v>
      </c>
      <c r="E34" s="48" t="s">
        <v>757</v>
      </c>
      <c r="F34" s="22" t="s">
        <v>605</v>
      </c>
      <c r="G34" s="22" t="s">
        <v>606</v>
      </c>
      <c r="H34" s="22" t="s">
        <v>607</v>
      </c>
      <c r="I34" s="22" t="s">
        <v>608</v>
      </c>
      <c r="J34" s="22" t="s">
        <v>609</v>
      </c>
      <c r="K34" s="22"/>
    </row>
    <row r="35" spans="2:11" ht="45" x14ac:dyDescent="0.2">
      <c r="B35" s="39">
        <v>3</v>
      </c>
      <c r="C35" s="32" t="s">
        <v>961</v>
      </c>
      <c r="D35" s="24" t="s">
        <v>962</v>
      </c>
      <c r="E35" s="48" t="s">
        <v>758</v>
      </c>
      <c r="F35" s="22" t="s">
        <v>610</v>
      </c>
      <c r="G35" s="22" t="s">
        <v>1372</v>
      </c>
      <c r="H35" s="22" t="s">
        <v>1373</v>
      </c>
      <c r="I35" s="22" t="s">
        <v>1374</v>
      </c>
      <c r="J35" s="22" t="s">
        <v>1375</v>
      </c>
      <c r="K35" s="22"/>
    </row>
    <row r="36" spans="2:11" ht="45" x14ac:dyDescent="0.2">
      <c r="B36" s="39">
        <v>3</v>
      </c>
      <c r="C36" s="32" t="s">
        <v>146</v>
      </c>
      <c r="D36" s="24" t="s">
        <v>963</v>
      </c>
      <c r="E36" s="48" t="s">
        <v>759</v>
      </c>
      <c r="F36" s="22" t="s">
        <v>611</v>
      </c>
      <c r="G36" s="22" t="s">
        <v>147</v>
      </c>
      <c r="H36" s="22" t="s">
        <v>964</v>
      </c>
      <c r="I36" s="22" t="s">
        <v>965</v>
      </c>
      <c r="J36" s="22" t="s">
        <v>148</v>
      </c>
      <c r="K36" s="22"/>
    </row>
    <row r="37" spans="2:11" ht="45" x14ac:dyDescent="0.2">
      <c r="B37" s="39">
        <v>3</v>
      </c>
      <c r="C37" s="32" t="s">
        <v>966</v>
      </c>
      <c r="D37" s="24" t="s">
        <v>967</v>
      </c>
      <c r="E37" s="48" t="s">
        <v>760</v>
      </c>
      <c r="F37" s="22" t="s">
        <v>612</v>
      </c>
      <c r="G37" s="22" t="s">
        <v>613</v>
      </c>
      <c r="H37" s="22" t="s">
        <v>614</v>
      </c>
      <c r="I37" s="22" t="s">
        <v>149</v>
      </c>
      <c r="J37" s="22" t="s">
        <v>615</v>
      </c>
      <c r="K37" s="22"/>
    </row>
    <row r="38" spans="2:11" ht="45" x14ac:dyDescent="0.2">
      <c r="B38" s="39">
        <v>3</v>
      </c>
      <c r="C38" s="32" t="s">
        <v>968</v>
      </c>
      <c r="D38" s="24" t="s">
        <v>969</v>
      </c>
      <c r="E38" s="48" t="s">
        <v>761</v>
      </c>
      <c r="F38" s="22" t="s">
        <v>616</v>
      </c>
      <c r="G38" s="22" t="s">
        <v>150</v>
      </c>
      <c r="H38" s="22" t="s">
        <v>151</v>
      </c>
      <c r="I38" s="22" t="s">
        <v>152</v>
      </c>
      <c r="J38" s="22" t="s">
        <v>153</v>
      </c>
      <c r="K38" s="22"/>
    </row>
    <row r="39" spans="2:11" ht="45" x14ac:dyDescent="0.2">
      <c r="B39" s="39">
        <v>3</v>
      </c>
      <c r="C39" s="32" t="s">
        <v>970</v>
      </c>
      <c r="D39" s="24" t="s">
        <v>971</v>
      </c>
      <c r="E39" s="48" t="s">
        <v>762</v>
      </c>
      <c r="F39" s="22" t="s">
        <v>154</v>
      </c>
      <c r="G39" s="22" t="s">
        <v>155</v>
      </c>
      <c r="H39" s="22" t="s">
        <v>156</v>
      </c>
      <c r="I39" s="22" t="s">
        <v>157</v>
      </c>
      <c r="J39" s="22" t="s">
        <v>158</v>
      </c>
      <c r="K39" s="22"/>
    </row>
    <row r="40" spans="2:11" ht="45" x14ac:dyDescent="0.2">
      <c r="B40" s="39">
        <v>3</v>
      </c>
      <c r="C40" s="32" t="s">
        <v>972</v>
      </c>
      <c r="D40" s="24" t="s">
        <v>973</v>
      </c>
      <c r="E40" s="48" t="s">
        <v>763</v>
      </c>
      <c r="F40" s="22" t="s">
        <v>159</v>
      </c>
      <c r="G40" s="22" t="s">
        <v>160</v>
      </c>
      <c r="H40" s="22" t="s">
        <v>161</v>
      </c>
      <c r="I40" s="22" t="s">
        <v>162</v>
      </c>
      <c r="J40" s="22" t="s">
        <v>163</v>
      </c>
      <c r="K40" s="22"/>
    </row>
    <row r="41" spans="2:11" ht="45" x14ac:dyDescent="0.2">
      <c r="B41" s="39">
        <v>4</v>
      </c>
      <c r="C41" s="32" t="s">
        <v>164</v>
      </c>
      <c r="D41" s="24" t="s">
        <v>974</v>
      </c>
      <c r="E41" s="48" t="s">
        <v>764</v>
      </c>
      <c r="F41" s="22" t="s">
        <v>617</v>
      </c>
      <c r="G41" s="22" t="s">
        <v>165</v>
      </c>
      <c r="H41" s="22" t="s">
        <v>166</v>
      </c>
      <c r="I41" s="22" t="s">
        <v>167</v>
      </c>
      <c r="J41" s="22" t="s">
        <v>168</v>
      </c>
      <c r="K41" s="22"/>
    </row>
    <row r="42" spans="2:11" ht="45" x14ac:dyDescent="0.2">
      <c r="B42" s="39">
        <v>4</v>
      </c>
      <c r="C42" s="32" t="s">
        <v>975</v>
      </c>
      <c r="D42" s="24" t="s">
        <v>976</v>
      </c>
      <c r="E42" s="48" t="s">
        <v>765</v>
      </c>
      <c r="F42" s="22" t="s">
        <v>169</v>
      </c>
      <c r="G42" s="22" t="s">
        <v>170</v>
      </c>
      <c r="H42" s="22" t="s">
        <v>171</v>
      </c>
      <c r="I42" s="22" t="s">
        <v>618</v>
      </c>
      <c r="J42" s="22" t="s">
        <v>619</v>
      </c>
      <c r="K42" s="22"/>
    </row>
    <row r="43" spans="2:11" ht="45" x14ac:dyDescent="0.2">
      <c r="B43" s="39">
        <v>4</v>
      </c>
      <c r="C43" s="32" t="s">
        <v>977</v>
      </c>
      <c r="D43" s="24" t="s">
        <v>978</v>
      </c>
      <c r="E43" s="48" t="s">
        <v>766</v>
      </c>
      <c r="F43" s="22" t="s">
        <v>172</v>
      </c>
      <c r="G43" s="22" t="s">
        <v>173</v>
      </c>
      <c r="H43" s="22" t="s">
        <v>174</v>
      </c>
      <c r="I43" s="22" t="s">
        <v>979</v>
      </c>
      <c r="J43" s="22" t="s">
        <v>980</v>
      </c>
      <c r="K43" s="22"/>
    </row>
    <row r="44" spans="2:11" ht="45" x14ac:dyDescent="0.2">
      <c r="B44" s="39">
        <v>4</v>
      </c>
      <c r="C44" s="32" t="s">
        <v>175</v>
      </c>
      <c r="D44" s="24" t="s">
        <v>981</v>
      </c>
      <c r="E44" s="48" t="s">
        <v>767</v>
      </c>
      <c r="F44" s="22" t="s">
        <v>620</v>
      </c>
      <c r="G44" s="22" t="s">
        <v>176</v>
      </c>
      <c r="H44" s="22" t="s">
        <v>982</v>
      </c>
      <c r="I44" s="22" t="s">
        <v>177</v>
      </c>
      <c r="J44" s="22" t="s">
        <v>178</v>
      </c>
      <c r="K44" s="22"/>
    </row>
    <row r="45" spans="2:11" ht="45" x14ac:dyDescent="0.2">
      <c r="B45" s="39">
        <v>4</v>
      </c>
      <c r="C45" s="32" t="s">
        <v>983</v>
      </c>
      <c r="D45" s="24" t="s">
        <v>984</v>
      </c>
      <c r="E45" s="48" t="s">
        <v>768</v>
      </c>
      <c r="F45" s="22" t="s">
        <v>179</v>
      </c>
      <c r="G45" s="22" t="s">
        <v>1402</v>
      </c>
      <c r="H45" s="22" t="s">
        <v>621</v>
      </c>
      <c r="I45" s="22" t="s">
        <v>622</v>
      </c>
      <c r="J45" s="22" t="s">
        <v>623</v>
      </c>
      <c r="K45" s="22"/>
    </row>
    <row r="46" spans="2:11" ht="45" x14ac:dyDescent="0.2">
      <c r="B46" s="39">
        <v>4</v>
      </c>
      <c r="C46" s="32" t="s">
        <v>985</v>
      </c>
      <c r="D46" s="24" t="s">
        <v>986</v>
      </c>
      <c r="E46" s="48" t="s">
        <v>769</v>
      </c>
      <c r="F46" s="22" t="s">
        <v>624</v>
      </c>
      <c r="G46" s="22" t="s">
        <v>180</v>
      </c>
      <c r="H46" s="22" t="s">
        <v>181</v>
      </c>
      <c r="I46" s="22" t="s">
        <v>182</v>
      </c>
      <c r="J46" s="22" t="s">
        <v>183</v>
      </c>
      <c r="K46" s="22"/>
    </row>
    <row r="47" spans="2:11" ht="45" x14ac:dyDescent="0.2">
      <c r="B47" s="39">
        <v>4</v>
      </c>
      <c r="C47" s="32" t="s">
        <v>987</v>
      </c>
      <c r="D47" s="24" t="s">
        <v>988</v>
      </c>
      <c r="E47" s="48" t="s">
        <v>770</v>
      </c>
      <c r="F47" s="22" t="s">
        <v>1403</v>
      </c>
      <c r="G47" s="22" t="s">
        <v>989</v>
      </c>
      <c r="H47" s="22" t="s">
        <v>990</v>
      </c>
      <c r="I47" s="22" t="s">
        <v>184</v>
      </c>
      <c r="J47" s="22" t="s">
        <v>991</v>
      </c>
      <c r="K47" s="22"/>
    </row>
    <row r="48" spans="2:11" ht="47" x14ac:dyDescent="0.2">
      <c r="B48" s="39">
        <v>4</v>
      </c>
      <c r="C48" s="32" t="s">
        <v>992</v>
      </c>
      <c r="D48" s="24" t="s">
        <v>993</v>
      </c>
      <c r="E48" s="48" t="s">
        <v>771</v>
      </c>
      <c r="F48" s="22" t="s">
        <v>625</v>
      </c>
      <c r="G48" s="22" t="s">
        <v>994</v>
      </c>
      <c r="H48" s="22" t="s">
        <v>185</v>
      </c>
      <c r="I48" s="22" t="s">
        <v>186</v>
      </c>
      <c r="J48" s="22" t="s">
        <v>1404</v>
      </c>
      <c r="K48" s="22"/>
    </row>
    <row r="49" spans="2:11" ht="60" x14ac:dyDescent="0.2">
      <c r="B49" s="39">
        <v>4</v>
      </c>
      <c r="C49" s="32" t="s">
        <v>995</v>
      </c>
      <c r="D49" s="24" t="s">
        <v>996</v>
      </c>
      <c r="E49" s="48" t="s">
        <v>772</v>
      </c>
      <c r="F49" s="22" t="s">
        <v>626</v>
      </c>
      <c r="G49" s="22" t="s">
        <v>187</v>
      </c>
      <c r="H49" s="22" t="s">
        <v>188</v>
      </c>
      <c r="I49" s="22" t="s">
        <v>189</v>
      </c>
      <c r="J49" s="22" t="s">
        <v>190</v>
      </c>
      <c r="K49" s="22"/>
    </row>
    <row r="50" spans="2:11" ht="45" x14ac:dyDescent="0.2">
      <c r="B50" s="39">
        <v>4</v>
      </c>
      <c r="C50" s="32" t="s">
        <v>997</v>
      </c>
      <c r="D50" s="24" t="s">
        <v>998</v>
      </c>
      <c r="E50" s="48" t="s">
        <v>773</v>
      </c>
      <c r="F50" s="22" t="s">
        <v>191</v>
      </c>
      <c r="G50" s="22" t="s">
        <v>192</v>
      </c>
      <c r="H50" s="22" t="s">
        <v>193</v>
      </c>
      <c r="I50" s="22" t="s">
        <v>194</v>
      </c>
      <c r="J50" s="22" t="s">
        <v>195</v>
      </c>
      <c r="K50" s="22"/>
    </row>
    <row r="51" spans="2:11" ht="45" x14ac:dyDescent="0.2">
      <c r="B51" s="39">
        <v>4</v>
      </c>
      <c r="C51" s="32" t="s">
        <v>999</v>
      </c>
      <c r="D51" s="24" t="s">
        <v>1000</v>
      </c>
      <c r="E51" s="48" t="s">
        <v>774</v>
      </c>
      <c r="F51" s="22" t="s">
        <v>196</v>
      </c>
      <c r="G51" s="22" t="s">
        <v>1001</v>
      </c>
      <c r="H51" s="22" t="s">
        <v>197</v>
      </c>
      <c r="I51" s="22" t="s">
        <v>1002</v>
      </c>
      <c r="J51" s="22" t="s">
        <v>1003</v>
      </c>
      <c r="K51" s="22"/>
    </row>
    <row r="52" spans="2:11" ht="45" x14ac:dyDescent="0.2">
      <c r="B52" s="39">
        <v>4</v>
      </c>
      <c r="C52" s="32" t="s">
        <v>1004</v>
      </c>
      <c r="D52" s="24" t="s">
        <v>1005</v>
      </c>
      <c r="E52" s="48" t="s">
        <v>775</v>
      </c>
      <c r="F52" s="22" t="s">
        <v>627</v>
      </c>
      <c r="G52" s="22" t="s">
        <v>198</v>
      </c>
      <c r="H52" s="22" t="s">
        <v>1006</v>
      </c>
      <c r="I52" s="22" t="s">
        <v>1007</v>
      </c>
      <c r="J52" s="22" t="s">
        <v>1008</v>
      </c>
      <c r="K52" s="22"/>
    </row>
    <row r="53" spans="2:11" ht="45" x14ac:dyDescent="0.2">
      <c r="B53" s="39">
        <v>4</v>
      </c>
      <c r="C53" s="32" t="s">
        <v>1009</v>
      </c>
      <c r="D53" s="24" t="s">
        <v>1010</v>
      </c>
      <c r="E53" s="48" t="s">
        <v>776</v>
      </c>
      <c r="F53" s="22" t="s">
        <v>199</v>
      </c>
      <c r="G53" s="22" t="s">
        <v>200</v>
      </c>
      <c r="H53" s="22" t="s">
        <v>201</v>
      </c>
      <c r="I53" s="22" t="s">
        <v>202</v>
      </c>
      <c r="J53" s="22" t="s">
        <v>203</v>
      </c>
      <c r="K53" s="22"/>
    </row>
    <row r="54" spans="2:11" ht="45" x14ac:dyDescent="0.2">
      <c r="B54" s="39">
        <v>5</v>
      </c>
      <c r="C54" s="32" t="s">
        <v>204</v>
      </c>
      <c r="D54" s="24" t="s">
        <v>1011</v>
      </c>
      <c r="E54" s="48" t="s">
        <v>777</v>
      </c>
      <c r="F54" s="22" t="s">
        <v>628</v>
      </c>
      <c r="G54" s="22" t="s">
        <v>629</v>
      </c>
      <c r="H54" s="22" t="s">
        <v>630</v>
      </c>
      <c r="I54" s="22" t="s">
        <v>631</v>
      </c>
      <c r="J54" s="22" t="s">
        <v>205</v>
      </c>
      <c r="K54" s="22"/>
    </row>
    <row r="55" spans="2:11" ht="45" x14ac:dyDescent="0.2">
      <c r="B55" s="39">
        <v>5</v>
      </c>
      <c r="C55" s="32" t="s">
        <v>206</v>
      </c>
      <c r="D55" s="24" t="s">
        <v>1012</v>
      </c>
      <c r="E55" s="48" t="s">
        <v>778</v>
      </c>
      <c r="F55" s="22" t="s">
        <v>632</v>
      </c>
      <c r="G55" s="22" t="s">
        <v>207</v>
      </c>
      <c r="H55" s="22" t="s">
        <v>208</v>
      </c>
      <c r="I55" s="22" t="s">
        <v>209</v>
      </c>
      <c r="J55" s="22" t="s">
        <v>633</v>
      </c>
      <c r="K55" s="22"/>
    </row>
    <row r="56" spans="2:11" ht="45" x14ac:dyDescent="0.2">
      <c r="B56" s="39">
        <v>5</v>
      </c>
      <c r="C56" s="32" t="s">
        <v>210</v>
      </c>
      <c r="D56" s="24" t="s">
        <v>1013</v>
      </c>
      <c r="E56" s="48" t="s">
        <v>779</v>
      </c>
      <c r="F56" s="22" t="s">
        <v>1405</v>
      </c>
      <c r="G56" s="22" t="s">
        <v>211</v>
      </c>
      <c r="H56" s="22" t="s">
        <v>212</v>
      </c>
      <c r="I56" s="22" t="s">
        <v>213</v>
      </c>
      <c r="J56" s="22" t="s">
        <v>214</v>
      </c>
      <c r="K56" s="22"/>
    </row>
    <row r="57" spans="2:11" ht="45" x14ac:dyDescent="0.2">
      <c r="B57" s="39">
        <v>5</v>
      </c>
      <c r="C57" s="32" t="s">
        <v>1014</v>
      </c>
      <c r="D57" s="24" t="s">
        <v>1015</v>
      </c>
      <c r="E57" s="48" t="s">
        <v>780</v>
      </c>
      <c r="F57" s="22" t="s">
        <v>634</v>
      </c>
      <c r="G57" s="22" t="s">
        <v>1016</v>
      </c>
      <c r="H57" s="22" t="s">
        <v>1017</v>
      </c>
      <c r="I57" s="22" t="s">
        <v>215</v>
      </c>
      <c r="J57" s="22" t="s">
        <v>1018</v>
      </c>
      <c r="K57" s="22"/>
    </row>
    <row r="58" spans="2:11" ht="45" x14ac:dyDescent="0.2">
      <c r="B58" s="39">
        <v>5</v>
      </c>
      <c r="C58" s="32" t="s">
        <v>1019</v>
      </c>
      <c r="D58" s="24" t="s">
        <v>1020</v>
      </c>
      <c r="E58" s="48" t="s">
        <v>781</v>
      </c>
      <c r="F58" s="22" t="s">
        <v>635</v>
      </c>
      <c r="G58" s="22" t="s">
        <v>636</v>
      </c>
      <c r="H58" s="22" t="s">
        <v>637</v>
      </c>
      <c r="I58" s="22" t="s">
        <v>638</v>
      </c>
      <c r="J58" s="22" t="s">
        <v>639</v>
      </c>
      <c r="K58" s="22"/>
    </row>
    <row r="59" spans="2:11" ht="45" x14ac:dyDescent="0.2">
      <c r="B59" s="39">
        <v>5</v>
      </c>
      <c r="C59" s="32" t="s">
        <v>1021</v>
      </c>
      <c r="D59" s="24" t="s">
        <v>1022</v>
      </c>
      <c r="E59" s="48" t="s">
        <v>782</v>
      </c>
      <c r="F59" s="22" t="s">
        <v>640</v>
      </c>
      <c r="G59" s="22" t="s">
        <v>216</v>
      </c>
      <c r="H59" s="22" t="s">
        <v>1023</v>
      </c>
      <c r="I59" s="22" t="s">
        <v>217</v>
      </c>
      <c r="J59" s="22" t="s">
        <v>218</v>
      </c>
      <c r="K59" s="22"/>
    </row>
    <row r="60" spans="2:11" ht="60" x14ac:dyDescent="0.2">
      <c r="B60" s="39">
        <v>5</v>
      </c>
      <c r="C60" s="32" t="s">
        <v>1024</v>
      </c>
      <c r="D60" s="24" t="s">
        <v>1025</v>
      </c>
      <c r="E60" s="48" t="s">
        <v>783</v>
      </c>
      <c r="F60" s="22" t="s">
        <v>641</v>
      </c>
      <c r="G60" s="22" t="s">
        <v>219</v>
      </c>
      <c r="H60" s="22" t="s">
        <v>1026</v>
      </c>
      <c r="I60" s="22" t="s">
        <v>642</v>
      </c>
      <c r="J60" s="22" t="s">
        <v>1027</v>
      </c>
      <c r="K60" s="22"/>
    </row>
    <row r="61" spans="2:11" ht="45" x14ac:dyDescent="0.2">
      <c r="B61" s="39">
        <v>5</v>
      </c>
      <c r="C61" s="32" t="s">
        <v>1028</v>
      </c>
      <c r="D61" s="24" t="s">
        <v>1029</v>
      </c>
      <c r="E61" s="48" t="s">
        <v>784</v>
      </c>
      <c r="F61" s="22" t="s">
        <v>643</v>
      </c>
      <c r="G61" s="22" t="s">
        <v>221</v>
      </c>
      <c r="H61" s="22" t="s">
        <v>220</v>
      </c>
      <c r="I61" s="22" t="s">
        <v>222</v>
      </c>
      <c r="J61" s="22" t="s">
        <v>223</v>
      </c>
      <c r="K61" s="22"/>
    </row>
    <row r="62" spans="2:11" ht="60" x14ac:dyDescent="0.2">
      <c r="B62" s="39">
        <v>5</v>
      </c>
      <c r="C62" s="32" t="s">
        <v>1030</v>
      </c>
      <c r="D62" s="24" t="s">
        <v>1031</v>
      </c>
      <c r="E62" s="48" t="s">
        <v>785</v>
      </c>
      <c r="F62" s="22" t="s">
        <v>224</v>
      </c>
      <c r="G62" s="22" t="s">
        <v>225</v>
      </c>
      <c r="H62" s="22" t="s">
        <v>226</v>
      </c>
      <c r="I62" s="22" t="s">
        <v>227</v>
      </c>
      <c r="J62" s="22" t="s">
        <v>228</v>
      </c>
      <c r="K62" s="22"/>
    </row>
    <row r="63" spans="2:11" ht="60" x14ac:dyDescent="0.2">
      <c r="B63" s="39">
        <v>5</v>
      </c>
      <c r="C63" s="32" t="s">
        <v>1032</v>
      </c>
      <c r="D63" s="24" t="s">
        <v>1033</v>
      </c>
      <c r="E63" s="48" t="s">
        <v>786</v>
      </c>
      <c r="F63" s="22" t="s">
        <v>229</v>
      </c>
      <c r="G63" s="22" t="s">
        <v>644</v>
      </c>
      <c r="H63" s="22" t="s">
        <v>645</v>
      </c>
      <c r="I63" s="22" t="s">
        <v>230</v>
      </c>
      <c r="J63" s="22" t="s">
        <v>646</v>
      </c>
      <c r="K63" s="22"/>
    </row>
    <row r="64" spans="2:11" ht="60" x14ac:dyDescent="0.2">
      <c r="B64" s="39">
        <v>5</v>
      </c>
      <c r="C64" s="32" t="s">
        <v>1034</v>
      </c>
      <c r="D64" s="24" t="s">
        <v>1035</v>
      </c>
      <c r="E64" s="48" t="s">
        <v>787</v>
      </c>
      <c r="F64" s="22" t="s">
        <v>1376</v>
      </c>
      <c r="G64" s="22" t="s">
        <v>1036</v>
      </c>
      <c r="H64" s="22" t="s">
        <v>1037</v>
      </c>
      <c r="I64" s="22" t="s">
        <v>647</v>
      </c>
      <c r="J64" s="22" t="s">
        <v>1038</v>
      </c>
      <c r="K64" s="22"/>
    </row>
    <row r="65" spans="2:11" ht="45" x14ac:dyDescent="0.2">
      <c r="B65" s="39">
        <v>5</v>
      </c>
      <c r="C65" s="32" t="s">
        <v>231</v>
      </c>
      <c r="D65" s="24" t="s">
        <v>1039</v>
      </c>
      <c r="E65" s="48" t="s">
        <v>788</v>
      </c>
      <c r="F65" s="22" t="s">
        <v>648</v>
      </c>
      <c r="G65" s="22" t="s">
        <v>232</v>
      </c>
      <c r="H65" s="22" t="s">
        <v>1040</v>
      </c>
      <c r="I65" s="22" t="s">
        <v>233</v>
      </c>
      <c r="J65" s="22" t="s">
        <v>1041</v>
      </c>
      <c r="K65" s="22"/>
    </row>
    <row r="66" spans="2:11" ht="45" x14ac:dyDescent="0.2">
      <c r="B66" s="39">
        <v>5</v>
      </c>
      <c r="C66" s="32" t="s">
        <v>1042</v>
      </c>
      <c r="D66" s="24" t="s">
        <v>1043</v>
      </c>
      <c r="E66" s="48" t="s">
        <v>789</v>
      </c>
      <c r="F66" s="22" t="s">
        <v>649</v>
      </c>
      <c r="G66" s="22" t="s">
        <v>234</v>
      </c>
      <c r="H66" s="22" t="s">
        <v>1044</v>
      </c>
      <c r="I66" s="22" t="s">
        <v>1045</v>
      </c>
      <c r="J66" s="22" t="s">
        <v>1046</v>
      </c>
      <c r="K66" s="22"/>
    </row>
    <row r="67" spans="2:11" ht="45" x14ac:dyDescent="0.2">
      <c r="B67" s="39">
        <v>6</v>
      </c>
      <c r="C67" s="32" t="s">
        <v>235</v>
      </c>
      <c r="D67" s="24" t="s">
        <v>1047</v>
      </c>
      <c r="E67" s="48" t="s">
        <v>790</v>
      </c>
      <c r="F67" s="22" t="s">
        <v>650</v>
      </c>
      <c r="G67" s="22" t="s">
        <v>236</v>
      </c>
      <c r="H67" s="22" t="s">
        <v>237</v>
      </c>
      <c r="I67" s="22" t="s">
        <v>238</v>
      </c>
      <c r="J67" s="22" t="s">
        <v>239</v>
      </c>
      <c r="K67" s="22"/>
    </row>
    <row r="68" spans="2:11" ht="45" x14ac:dyDescent="0.2">
      <c r="B68" s="39">
        <v>6</v>
      </c>
      <c r="C68" s="32" t="s">
        <v>1048</v>
      </c>
      <c r="D68" s="24" t="s">
        <v>1049</v>
      </c>
      <c r="E68" s="48" t="s">
        <v>791</v>
      </c>
      <c r="F68" s="22" t="s">
        <v>654</v>
      </c>
      <c r="G68" s="22" t="s">
        <v>662</v>
      </c>
      <c r="H68" s="22" t="s">
        <v>661</v>
      </c>
      <c r="I68" s="22" t="s">
        <v>653</v>
      </c>
      <c r="J68" s="22" t="s">
        <v>240</v>
      </c>
      <c r="K68" s="22"/>
    </row>
    <row r="69" spans="2:11" ht="45" x14ac:dyDescent="0.2">
      <c r="B69" s="39">
        <v>6</v>
      </c>
      <c r="C69" s="32" t="s">
        <v>1050</v>
      </c>
      <c r="D69" s="24" t="s">
        <v>1051</v>
      </c>
      <c r="E69" s="48" t="s">
        <v>792</v>
      </c>
      <c r="F69" s="22" t="s">
        <v>241</v>
      </c>
      <c r="G69" s="22" t="s">
        <v>655</v>
      </c>
      <c r="H69" s="22" t="s">
        <v>656</v>
      </c>
      <c r="I69" s="22" t="s">
        <v>657</v>
      </c>
      <c r="J69" s="22" t="s">
        <v>658</v>
      </c>
      <c r="K69" s="22"/>
    </row>
    <row r="70" spans="2:11" ht="45" x14ac:dyDescent="0.2">
      <c r="B70" s="39">
        <v>6</v>
      </c>
      <c r="C70" s="32" t="s">
        <v>242</v>
      </c>
      <c r="D70" s="24" t="s">
        <v>1052</v>
      </c>
      <c r="E70" s="48" t="s">
        <v>793</v>
      </c>
      <c r="F70" s="22" t="s">
        <v>694</v>
      </c>
      <c r="G70" s="22" t="s">
        <v>243</v>
      </c>
      <c r="H70" s="22" t="s">
        <v>244</v>
      </c>
      <c r="I70" s="22" t="s">
        <v>245</v>
      </c>
      <c r="J70" s="22" t="s">
        <v>246</v>
      </c>
      <c r="K70" s="22"/>
    </row>
    <row r="71" spans="2:11" ht="75" x14ac:dyDescent="0.2">
      <c r="B71" s="39">
        <v>6</v>
      </c>
      <c r="C71" s="32" t="s">
        <v>247</v>
      </c>
      <c r="D71" s="24" t="s">
        <v>1053</v>
      </c>
      <c r="E71" s="48" t="s">
        <v>794</v>
      </c>
      <c r="F71" s="22" t="s">
        <v>659</v>
      </c>
      <c r="G71" s="22" t="s">
        <v>248</v>
      </c>
      <c r="H71" s="22" t="s">
        <v>249</v>
      </c>
      <c r="I71" s="22" t="s">
        <v>250</v>
      </c>
      <c r="J71" s="22" t="s">
        <v>251</v>
      </c>
      <c r="K71" s="22"/>
    </row>
    <row r="72" spans="2:11" ht="45" x14ac:dyDescent="0.2">
      <c r="B72" s="39">
        <v>6</v>
      </c>
      <c r="C72" s="32" t="s">
        <v>1054</v>
      </c>
      <c r="D72" s="24" t="s">
        <v>1055</v>
      </c>
      <c r="E72" s="48" t="s">
        <v>795</v>
      </c>
      <c r="F72" s="22" t="s">
        <v>660</v>
      </c>
      <c r="G72" s="22" t="s">
        <v>651</v>
      </c>
      <c r="H72" s="22" t="s">
        <v>1056</v>
      </c>
      <c r="I72" s="22" t="s">
        <v>652</v>
      </c>
      <c r="J72" s="22" t="s">
        <v>1057</v>
      </c>
      <c r="K72" s="22"/>
    </row>
    <row r="73" spans="2:11" ht="45" x14ac:dyDescent="0.2">
      <c r="B73" s="39">
        <v>6</v>
      </c>
      <c r="C73" s="32" t="s">
        <v>1058</v>
      </c>
      <c r="D73" s="24" t="s">
        <v>1059</v>
      </c>
      <c r="E73" s="48" t="s">
        <v>796</v>
      </c>
      <c r="F73" s="22" t="s">
        <v>252</v>
      </c>
      <c r="G73" s="22" t="s">
        <v>253</v>
      </c>
      <c r="H73" s="22" t="s">
        <v>254</v>
      </c>
      <c r="I73" s="22" t="s">
        <v>255</v>
      </c>
      <c r="J73" s="22" t="s">
        <v>256</v>
      </c>
      <c r="K73" s="22"/>
    </row>
    <row r="74" spans="2:11" ht="45" x14ac:dyDescent="0.2">
      <c r="B74" s="39">
        <v>6</v>
      </c>
      <c r="C74" s="32" t="s">
        <v>257</v>
      </c>
      <c r="D74" s="24" t="s">
        <v>1060</v>
      </c>
      <c r="E74" s="48" t="s">
        <v>797</v>
      </c>
      <c r="F74" s="22" t="s">
        <v>663</v>
      </c>
      <c r="G74" s="22" t="s">
        <v>1061</v>
      </c>
      <c r="H74" s="22" t="s">
        <v>258</v>
      </c>
      <c r="I74" s="22" t="s">
        <v>259</v>
      </c>
      <c r="J74" s="22" t="s">
        <v>1062</v>
      </c>
      <c r="K74" s="22"/>
    </row>
    <row r="75" spans="2:11" ht="45" x14ac:dyDescent="0.2">
      <c r="B75" s="39">
        <v>6</v>
      </c>
      <c r="C75" s="32" t="s">
        <v>1063</v>
      </c>
      <c r="D75" s="24" t="s">
        <v>1064</v>
      </c>
      <c r="E75" s="48" t="s">
        <v>798</v>
      </c>
      <c r="F75" s="22" t="s">
        <v>664</v>
      </c>
      <c r="G75" s="22" t="s">
        <v>260</v>
      </c>
      <c r="H75" s="22" t="s">
        <v>261</v>
      </c>
      <c r="I75" s="22" t="s">
        <v>262</v>
      </c>
      <c r="J75" s="22" t="s">
        <v>263</v>
      </c>
      <c r="K75" s="22"/>
    </row>
    <row r="76" spans="2:11" ht="45" x14ac:dyDescent="0.2">
      <c r="B76" s="39">
        <v>6</v>
      </c>
      <c r="C76" s="32" t="s">
        <v>1065</v>
      </c>
      <c r="D76" s="24" t="s">
        <v>1066</v>
      </c>
      <c r="E76" s="48" t="s">
        <v>799</v>
      </c>
      <c r="F76" s="22" t="s">
        <v>665</v>
      </c>
      <c r="G76" s="22" t="s">
        <v>702</v>
      </c>
      <c r="H76" s="22" t="s">
        <v>666</v>
      </c>
      <c r="I76" s="22" t="s">
        <v>667</v>
      </c>
      <c r="J76" s="22" t="s">
        <v>668</v>
      </c>
      <c r="K76" s="22"/>
    </row>
    <row r="77" spans="2:11" ht="45" x14ac:dyDescent="0.2">
      <c r="B77" s="39">
        <v>6</v>
      </c>
      <c r="C77" s="32" t="s">
        <v>1067</v>
      </c>
      <c r="D77" s="24" t="s">
        <v>1068</v>
      </c>
      <c r="E77" s="48" t="s">
        <v>800</v>
      </c>
      <c r="F77" s="22" t="s">
        <v>669</v>
      </c>
      <c r="G77" s="22" t="s">
        <v>264</v>
      </c>
      <c r="H77" s="22" t="s">
        <v>1069</v>
      </c>
      <c r="I77" s="22" t="s">
        <v>265</v>
      </c>
      <c r="J77" s="22" t="s">
        <v>266</v>
      </c>
      <c r="K77" s="22"/>
    </row>
    <row r="78" spans="2:11" ht="45" x14ac:dyDescent="0.2">
      <c r="B78" s="39">
        <v>6</v>
      </c>
      <c r="C78" s="32" t="s">
        <v>1070</v>
      </c>
      <c r="D78" s="24" t="s">
        <v>1071</v>
      </c>
      <c r="E78" s="48" t="s">
        <v>801</v>
      </c>
      <c r="F78" s="22" t="s">
        <v>267</v>
      </c>
      <c r="G78" s="22" t="s">
        <v>1072</v>
      </c>
      <c r="H78" s="22" t="s">
        <v>1073</v>
      </c>
      <c r="I78" s="22" t="s">
        <v>1074</v>
      </c>
      <c r="J78" s="22" t="s">
        <v>268</v>
      </c>
      <c r="K78" s="22"/>
    </row>
    <row r="79" spans="2:11" ht="60" x14ac:dyDescent="0.2">
      <c r="B79" s="39">
        <v>6</v>
      </c>
      <c r="C79" s="32" t="s">
        <v>1075</v>
      </c>
      <c r="D79" s="24" t="s">
        <v>1076</v>
      </c>
      <c r="E79" s="48" t="s">
        <v>802</v>
      </c>
      <c r="F79" s="22" t="s">
        <v>269</v>
      </c>
      <c r="G79" s="22" t="s">
        <v>670</v>
      </c>
      <c r="H79" s="22" t="s">
        <v>671</v>
      </c>
      <c r="I79" s="22" t="s">
        <v>270</v>
      </c>
      <c r="J79" s="22" t="s">
        <v>271</v>
      </c>
      <c r="K79" s="22"/>
    </row>
    <row r="80" spans="2:11" ht="45" x14ac:dyDescent="0.2">
      <c r="B80" s="39">
        <v>7</v>
      </c>
      <c r="C80" s="32" t="s">
        <v>272</v>
      </c>
      <c r="D80" s="24" t="s">
        <v>1077</v>
      </c>
      <c r="E80" s="48" t="s">
        <v>803</v>
      </c>
      <c r="F80" s="22" t="s">
        <v>672</v>
      </c>
      <c r="G80" s="22" t="s">
        <v>289</v>
      </c>
      <c r="H80" s="22" t="s">
        <v>273</v>
      </c>
      <c r="I80" s="22" t="s">
        <v>703</v>
      </c>
      <c r="J80" s="22" t="s">
        <v>274</v>
      </c>
      <c r="K80" s="22"/>
    </row>
    <row r="81" spans="2:11" ht="45" x14ac:dyDescent="0.2">
      <c r="B81" s="39">
        <v>7</v>
      </c>
      <c r="C81" s="32" t="s">
        <v>275</v>
      </c>
      <c r="D81" s="24" t="s">
        <v>1078</v>
      </c>
      <c r="E81" s="48" t="s">
        <v>804</v>
      </c>
      <c r="F81" s="22" t="s">
        <v>276</v>
      </c>
      <c r="G81" s="22" t="s">
        <v>277</v>
      </c>
      <c r="H81" s="22" t="s">
        <v>278</v>
      </c>
      <c r="I81" s="22" t="s">
        <v>279</v>
      </c>
      <c r="J81" s="22" t="s">
        <v>280</v>
      </c>
      <c r="K81" s="22"/>
    </row>
    <row r="82" spans="2:11" ht="45" x14ac:dyDescent="0.2">
      <c r="B82" s="39">
        <v>7</v>
      </c>
      <c r="C82" s="32" t="s">
        <v>1079</v>
      </c>
      <c r="D82" s="24" t="s">
        <v>1080</v>
      </c>
      <c r="E82" s="48" t="s">
        <v>805</v>
      </c>
      <c r="F82" s="22" t="s">
        <v>281</v>
      </c>
      <c r="G82" s="22" t="s">
        <v>282</v>
      </c>
      <c r="H82" s="22" t="s">
        <v>283</v>
      </c>
      <c r="I82" s="22" t="s">
        <v>1081</v>
      </c>
      <c r="J82" s="22" t="s">
        <v>284</v>
      </c>
      <c r="K82" s="22"/>
    </row>
    <row r="83" spans="2:11" ht="45" x14ac:dyDescent="0.2">
      <c r="B83" s="39">
        <v>7</v>
      </c>
      <c r="C83" s="32" t="s">
        <v>1082</v>
      </c>
      <c r="D83" s="24" t="s">
        <v>1083</v>
      </c>
      <c r="E83" s="48" t="s">
        <v>806</v>
      </c>
      <c r="F83" s="22" t="s">
        <v>673</v>
      </c>
      <c r="G83" s="22" t="s">
        <v>1406</v>
      </c>
      <c r="H83" s="22" t="s">
        <v>1407</v>
      </c>
      <c r="I83" s="22" t="s">
        <v>1408</v>
      </c>
      <c r="J83" s="22" t="s">
        <v>1409</v>
      </c>
      <c r="K83" s="22"/>
    </row>
    <row r="84" spans="2:11" ht="45" x14ac:dyDescent="0.2">
      <c r="B84" s="39">
        <v>7</v>
      </c>
      <c r="C84" s="32" t="s">
        <v>1084</v>
      </c>
      <c r="D84" s="24" t="s">
        <v>1085</v>
      </c>
      <c r="E84" s="48" t="s">
        <v>807</v>
      </c>
      <c r="F84" s="22" t="s">
        <v>285</v>
      </c>
      <c r="G84" s="22" t="s">
        <v>286</v>
      </c>
      <c r="H84" s="22" t="s">
        <v>287</v>
      </c>
      <c r="I84" s="22" t="s">
        <v>1086</v>
      </c>
      <c r="J84" s="22" t="s">
        <v>288</v>
      </c>
      <c r="K84" s="22"/>
    </row>
    <row r="85" spans="2:11" ht="45" x14ac:dyDescent="0.2">
      <c r="B85" s="39">
        <v>7</v>
      </c>
      <c r="C85" s="32" t="s">
        <v>1087</v>
      </c>
      <c r="D85" s="24" t="s">
        <v>1088</v>
      </c>
      <c r="E85" s="48" t="s">
        <v>808</v>
      </c>
      <c r="F85" s="22" t="s">
        <v>674</v>
      </c>
      <c r="G85" s="22" t="s">
        <v>1089</v>
      </c>
      <c r="H85" s="22" t="s">
        <v>1090</v>
      </c>
      <c r="I85" s="22" t="s">
        <v>1091</v>
      </c>
      <c r="J85" s="22" t="s">
        <v>1092</v>
      </c>
      <c r="K85" s="22"/>
    </row>
    <row r="86" spans="2:11" ht="60" x14ac:dyDescent="0.2">
      <c r="B86" s="39">
        <v>7</v>
      </c>
      <c r="C86" s="32" t="s">
        <v>1093</v>
      </c>
      <c r="D86" s="24" t="s">
        <v>1094</v>
      </c>
      <c r="E86" s="48" t="s">
        <v>809</v>
      </c>
      <c r="F86" s="22" t="s">
        <v>675</v>
      </c>
      <c r="G86" s="22" t="s">
        <v>290</v>
      </c>
      <c r="H86" s="22" t="s">
        <v>291</v>
      </c>
      <c r="I86" s="22" t="s">
        <v>292</v>
      </c>
      <c r="J86" s="22" t="s">
        <v>293</v>
      </c>
      <c r="K86" s="22"/>
    </row>
    <row r="87" spans="2:11" ht="45" x14ac:dyDescent="0.2">
      <c r="B87" s="39">
        <v>7</v>
      </c>
      <c r="C87" s="32" t="s">
        <v>1095</v>
      </c>
      <c r="D87" s="24" t="s">
        <v>1096</v>
      </c>
      <c r="E87" s="48" t="s">
        <v>810</v>
      </c>
      <c r="F87" s="22" t="s">
        <v>295</v>
      </c>
      <c r="G87" s="22" t="s">
        <v>296</v>
      </c>
      <c r="H87" s="22" t="s">
        <v>297</v>
      </c>
      <c r="I87" s="22" t="s">
        <v>1097</v>
      </c>
      <c r="J87" s="22" t="s">
        <v>1098</v>
      </c>
      <c r="K87" s="22"/>
    </row>
    <row r="88" spans="2:11" ht="45" x14ac:dyDescent="0.2">
      <c r="B88" s="39">
        <v>7</v>
      </c>
      <c r="C88" s="32" t="s">
        <v>1099</v>
      </c>
      <c r="D88" s="24" t="s">
        <v>1100</v>
      </c>
      <c r="E88" s="48" t="s">
        <v>811</v>
      </c>
      <c r="F88" s="22" t="s">
        <v>298</v>
      </c>
      <c r="G88" s="22" t="s">
        <v>1101</v>
      </c>
      <c r="H88" s="22" t="s">
        <v>1102</v>
      </c>
      <c r="I88" s="22" t="s">
        <v>1103</v>
      </c>
      <c r="J88" s="22" t="s">
        <v>1104</v>
      </c>
      <c r="K88" s="22"/>
    </row>
    <row r="89" spans="2:11" ht="45" x14ac:dyDescent="0.2">
      <c r="B89" s="39">
        <v>7</v>
      </c>
      <c r="C89" s="32" t="s">
        <v>1105</v>
      </c>
      <c r="D89" s="24" t="s">
        <v>1106</v>
      </c>
      <c r="E89" s="48" t="s">
        <v>812</v>
      </c>
      <c r="F89" s="22" t="s">
        <v>299</v>
      </c>
      <c r="G89" s="22" t="s">
        <v>300</v>
      </c>
      <c r="H89" s="22" t="s">
        <v>301</v>
      </c>
      <c r="I89" s="22" t="s">
        <v>302</v>
      </c>
      <c r="J89" s="22" t="s">
        <v>303</v>
      </c>
      <c r="K89" s="22"/>
    </row>
    <row r="90" spans="2:11" ht="45" x14ac:dyDescent="0.2">
      <c r="B90" s="39">
        <v>7</v>
      </c>
      <c r="C90" s="32" t="s">
        <v>1107</v>
      </c>
      <c r="D90" s="24" t="s">
        <v>1108</v>
      </c>
      <c r="E90" s="48" t="s">
        <v>813</v>
      </c>
      <c r="F90" s="22" t="s">
        <v>676</v>
      </c>
      <c r="G90" s="22" t="s">
        <v>304</v>
      </c>
      <c r="H90" s="22" t="s">
        <v>678</v>
      </c>
      <c r="I90" s="22" t="s">
        <v>677</v>
      </c>
      <c r="J90" s="22" t="s">
        <v>305</v>
      </c>
      <c r="K90" s="22"/>
    </row>
    <row r="91" spans="2:11" ht="45" x14ac:dyDescent="0.2">
      <c r="B91" s="39">
        <v>7</v>
      </c>
      <c r="C91" s="32" t="s">
        <v>1109</v>
      </c>
      <c r="D91" s="24" t="s">
        <v>1110</v>
      </c>
      <c r="E91" s="48" t="s">
        <v>814</v>
      </c>
      <c r="F91" s="22" t="s">
        <v>679</v>
      </c>
      <c r="G91" s="22" t="s">
        <v>1111</v>
      </c>
      <c r="H91" s="22" t="s">
        <v>1112</v>
      </c>
      <c r="I91" s="22" t="s">
        <v>1113</v>
      </c>
      <c r="J91" s="22" t="s">
        <v>306</v>
      </c>
      <c r="K91" s="22"/>
    </row>
    <row r="92" spans="2:11" ht="60" x14ac:dyDescent="0.2">
      <c r="B92" s="39">
        <v>7</v>
      </c>
      <c r="C92" s="32" t="s">
        <v>1114</v>
      </c>
      <c r="D92" s="24" t="s">
        <v>1115</v>
      </c>
      <c r="E92" s="48" t="s">
        <v>815</v>
      </c>
      <c r="F92" s="22" t="s">
        <v>680</v>
      </c>
      <c r="G92" s="22" t="s">
        <v>1410</v>
      </c>
      <c r="H92" s="22" t="s">
        <v>1411</v>
      </c>
      <c r="I92" s="22" t="s">
        <v>1412</v>
      </c>
      <c r="J92" s="22" t="s">
        <v>1413</v>
      </c>
      <c r="K92" s="22"/>
    </row>
    <row r="93" spans="2:11" ht="15" x14ac:dyDescent="0.2">
      <c r="B93" s="39"/>
      <c r="C93" s="32" t="s">
        <v>294</v>
      </c>
      <c r="D93" s="24"/>
      <c r="E93" s="23" t="s">
        <v>307</v>
      </c>
      <c r="F93" s="22"/>
      <c r="G93" s="22"/>
      <c r="H93" s="22"/>
      <c r="I93" s="22"/>
      <c r="J93" s="22"/>
      <c r="K93" s="22"/>
    </row>
    <row r="94" spans="2:11" ht="15" x14ac:dyDescent="0.2">
      <c r="B94" s="39"/>
      <c r="C94" s="32" t="s">
        <v>1116</v>
      </c>
      <c r="D94" s="24"/>
      <c r="E94" s="23" t="s">
        <v>308</v>
      </c>
      <c r="F94" s="22"/>
      <c r="G94" s="22"/>
      <c r="H94" s="22"/>
      <c r="I94" s="22"/>
      <c r="J94" s="22"/>
      <c r="K94" s="22"/>
    </row>
    <row r="95" spans="2:11" ht="15" x14ac:dyDescent="0.2">
      <c r="B95" s="39"/>
      <c r="C95" s="32" t="s">
        <v>1117</v>
      </c>
      <c r="D95" s="24"/>
      <c r="E95" s="23" t="s">
        <v>309</v>
      </c>
      <c r="F95" s="22"/>
      <c r="G95" s="22"/>
      <c r="H95" s="22"/>
      <c r="I95" s="22"/>
      <c r="J95" s="22"/>
      <c r="K95" s="22"/>
    </row>
    <row r="96" spans="2:11" ht="15" x14ac:dyDescent="0.2">
      <c r="B96" s="39"/>
      <c r="C96" s="32" t="s">
        <v>1118</v>
      </c>
      <c r="D96" s="24"/>
      <c r="E96" s="23" t="s">
        <v>310</v>
      </c>
      <c r="F96" s="22"/>
      <c r="G96" s="22"/>
      <c r="H96" s="22"/>
      <c r="I96" s="22"/>
      <c r="J96" s="22"/>
      <c r="K96" s="22"/>
    </row>
    <row r="97" spans="2:11" ht="15" x14ac:dyDescent="0.2">
      <c r="B97" s="39"/>
      <c r="C97" s="32" t="s">
        <v>1119</v>
      </c>
      <c r="D97" s="24"/>
      <c r="E97" s="23" t="s">
        <v>311</v>
      </c>
      <c r="F97" s="22"/>
      <c r="G97" s="22"/>
      <c r="H97" s="22"/>
      <c r="I97" s="22"/>
      <c r="J97" s="22"/>
      <c r="K97" s="22"/>
    </row>
    <row r="98" spans="2:11" ht="15" x14ac:dyDescent="0.2">
      <c r="B98" s="39"/>
      <c r="C98" s="32" t="s">
        <v>1120</v>
      </c>
      <c r="D98" s="24"/>
      <c r="E98" s="23" t="s">
        <v>312</v>
      </c>
      <c r="F98" s="22"/>
      <c r="G98" s="22"/>
      <c r="H98" s="22"/>
      <c r="I98" s="22"/>
      <c r="J98" s="22"/>
      <c r="K98" s="22"/>
    </row>
    <row r="99" spans="2:11" ht="15" x14ac:dyDescent="0.2">
      <c r="B99" s="39"/>
      <c r="C99" s="32" t="s">
        <v>1121</v>
      </c>
      <c r="D99" s="24"/>
      <c r="E99" s="23" t="s">
        <v>313</v>
      </c>
      <c r="F99" s="22"/>
      <c r="G99" s="22"/>
      <c r="H99" s="22"/>
      <c r="I99" s="22"/>
      <c r="J99" s="22"/>
      <c r="K99" s="22"/>
    </row>
    <row r="100" spans="2:11" ht="15" x14ac:dyDescent="0.2">
      <c r="B100" s="39"/>
      <c r="C100" s="32" t="s">
        <v>1122</v>
      </c>
      <c r="D100" s="24"/>
      <c r="E100" s="23" t="s">
        <v>314</v>
      </c>
      <c r="F100" s="22"/>
      <c r="G100" s="22"/>
      <c r="H100" s="22"/>
      <c r="I100" s="22"/>
      <c r="J100" s="22"/>
      <c r="K100" s="22"/>
    </row>
    <row r="101" spans="2:11" ht="15" x14ac:dyDescent="0.2">
      <c r="B101" s="39"/>
      <c r="C101" s="32" t="s">
        <v>1123</v>
      </c>
      <c r="D101" s="24"/>
      <c r="E101" s="23" t="s">
        <v>315</v>
      </c>
      <c r="F101" s="22"/>
      <c r="G101" s="22"/>
      <c r="H101" s="22"/>
      <c r="I101" s="22"/>
      <c r="J101" s="22"/>
      <c r="K101" s="22"/>
    </row>
    <row r="102" spans="2:11" ht="15" x14ac:dyDescent="0.2">
      <c r="B102" s="39"/>
      <c r="C102" s="32" t="s">
        <v>1124</v>
      </c>
      <c r="D102" s="24"/>
      <c r="E102" s="23" t="s">
        <v>316</v>
      </c>
      <c r="F102" s="22"/>
      <c r="G102" s="22"/>
      <c r="H102" s="22"/>
      <c r="I102" s="22"/>
      <c r="J102" s="22"/>
      <c r="K102" s="22"/>
    </row>
    <row r="103" spans="2:11" ht="15" x14ac:dyDescent="0.2">
      <c r="B103" s="39"/>
      <c r="C103" s="32" t="s">
        <v>1125</v>
      </c>
      <c r="D103" s="24"/>
      <c r="E103" s="23" t="s">
        <v>317</v>
      </c>
      <c r="F103" s="22"/>
      <c r="G103" s="22"/>
      <c r="H103" s="22"/>
      <c r="I103" s="22"/>
      <c r="J103" s="22"/>
      <c r="K103" s="22"/>
    </row>
    <row r="104" spans="2:11" ht="15" x14ac:dyDescent="0.2">
      <c r="B104" s="39"/>
      <c r="C104" s="32" t="s">
        <v>1126</v>
      </c>
      <c r="D104" s="24"/>
      <c r="E104" s="23" t="s">
        <v>318</v>
      </c>
      <c r="F104" s="22"/>
      <c r="G104" s="22"/>
      <c r="H104" s="22"/>
      <c r="I104" s="22"/>
      <c r="J104" s="22"/>
      <c r="K104" s="22"/>
    </row>
    <row r="105" spans="2:11" ht="15" x14ac:dyDescent="0.2">
      <c r="B105" s="39"/>
      <c r="C105" s="32" t="s">
        <v>1127</v>
      </c>
      <c r="D105" s="24"/>
      <c r="E105" s="23" t="s">
        <v>319</v>
      </c>
      <c r="F105" s="22"/>
      <c r="G105" s="22"/>
      <c r="H105" s="22"/>
      <c r="I105" s="22"/>
      <c r="J105" s="22"/>
      <c r="K105" s="22"/>
    </row>
    <row r="106" spans="2:11" ht="15" x14ac:dyDescent="0.2">
      <c r="B106" s="39"/>
      <c r="C106" s="32" t="s">
        <v>1128</v>
      </c>
      <c r="D106" s="24"/>
      <c r="E106" s="23" t="s">
        <v>320</v>
      </c>
      <c r="F106" s="22"/>
      <c r="G106" s="22"/>
      <c r="H106" s="22"/>
      <c r="I106" s="22"/>
      <c r="J106" s="22"/>
      <c r="K106" s="22"/>
    </row>
    <row r="107" spans="2:11" ht="15" x14ac:dyDescent="0.2">
      <c r="B107" s="39"/>
      <c r="C107" s="32" t="s">
        <v>1129</v>
      </c>
      <c r="D107" s="24"/>
      <c r="E107" s="23" t="s">
        <v>321</v>
      </c>
      <c r="F107" s="22"/>
      <c r="G107" s="22"/>
      <c r="H107" s="22"/>
      <c r="I107" s="22"/>
      <c r="J107" s="22"/>
      <c r="K107" s="22"/>
    </row>
    <row r="108" spans="2:11" ht="15" x14ac:dyDescent="0.2">
      <c r="B108" s="39"/>
      <c r="C108" s="32" t="s">
        <v>1130</v>
      </c>
      <c r="D108" s="24"/>
      <c r="E108" s="23" t="s">
        <v>322</v>
      </c>
      <c r="F108" s="22"/>
      <c r="G108" s="22"/>
      <c r="H108" s="22"/>
      <c r="I108" s="22"/>
      <c r="J108" s="22"/>
      <c r="K108" s="22"/>
    </row>
    <row r="109" spans="2:11" ht="15" x14ac:dyDescent="0.2">
      <c r="B109" s="39"/>
      <c r="C109" s="32" t="s">
        <v>1131</v>
      </c>
      <c r="D109" s="24"/>
      <c r="E109" s="23" t="s">
        <v>323</v>
      </c>
      <c r="F109" s="22"/>
      <c r="G109" s="22"/>
      <c r="H109" s="22"/>
      <c r="I109" s="22"/>
      <c r="J109" s="22"/>
      <c r="K109" s="22"/>
    </row>
    <row r="110" spans="2:11" ht="15" x14ac:dyDescent="0.2">
      <c r="B110" s="39"/>
      <c r="C110" s="32" t="s">
        <v>1132</v>
      </c>
      <c r="D110" s="24"/>
      <c r="E110" s="23" t="s">
        <v>324</v>
      </c>
      <c r="F110" s="22"/>
      <c r="G110" s="22"/>
      <c r="H110" s="22"/>
      <c r="I110" s="22"/>
      <c r="J110" s="22"/>
      <c r="K110" s="22"/>
    </row>
    <row r="111" spans="2:11" ht="15" x14ac:dyDescent="0.2">
      <c r="B111" s="39"/>
      <c r="C111" s="32" t="s">
        <v>1133</v>
      </c>
      <c r="D111" s="24"/>
      <c r="E111" s="23" t="s">
        <v>325</v>
      </c>
      <c r="F111" s="22"/>
      <c r="G111" s="22"/>
      <c r="H111" s="22"/>
      <c r="I111" s="22"/>
      <c r="J111" s="22"/>
      <c r="K111" s="22"/>
    </row>
    <row r="112" spans="2:11" ht="15" x14ac:dyDescent="0.2">
      <c r="B112" s="39"/>
      <c r="C112" s="32" t="s">
        <v>1134</v>
      </c>
      <c r="D112" s="24"/>
      <c r="E112" s="23" t="s">
        <v>326</v>
      </c>
      <c r="F112" s="22"/>
      <c r="G112" s="22"/>
      <c r="H112" s="22"/>
      <c r="I112" s="22"/>
      <c r="J112" s="22"/>
      <c r="K112" s="22"/>
    </row>
    <row r="113" spans="2:11" ht="15" x14ac:dyDescent="0.2">
      <c r="B113" s="39"/>
      <c r="C113" s="32" t="s">
        <v>1135</v>
      </c>
      <c r="D113" s="24"/>
      <c r="E113" s="23" t="s">
        <v>327</v>
      </c>
      <c r="F113" s="22"/>
      <c r="G113" s="22"/>
      <c r="H113" s="22"/>
      <c r="I113" s="22"/>
      <c r="J113" s="22"/>
      <c r="K113" s="22"/>
    </row>
    <row r="114" spans="2:11" ht="15" x14ac:dyDescent="0.2">
      <c r="B114" s="39"/>
      <c r="C114" s="32" t="s">
        <v>1136</v>
      </c>
      <c r="D114" s="24"/>
      <c r="E114" s="23" t="s">
        <v>328</v>
      </c>
      <c r="F114" s="22"/>
      <c r="G114" s="22"/>
      <c r="H114" s="22"/>
      <c r="I114" s="22"/>
      <c r="J114" s="22"/>
      <c r="K114" s="22"/>
    </row>
    <row r="115" spans="2:11" ht="15" x14ac:dyDescent="0.2">
      <c r="B115" s="39"/>
      <c r="C115" s="32" t="s">
        <v>1137</v>
      </c>
      <c r="D115" s="24"/>
      <c r="E115" s="23" t="s">
        <v>329</v>
      </c>
      <c r="F115" s="22"/>
      <c r="G115" s="22"/>
      <c r="H115" s="22"/>
      <c r="I115" s="22"/>
      <c r="J115" s="22"/>
      <c r="K115" s="22"/>
    </row>
    <row r="116" spans="2:11" ht="15" x14ac:dyDescent="0.2">
      <c r="B116" s="39"/>
      <c r="C116" s="32" t="s">
        <v>1138</v>
      </c>
      <c r="D116" s="24"/>
      <c r="E116" s="23" t="s">
        <v>330</v>
      </c>
      <c r="F116" s="22"/>
      <c r="G116" s="22"/>
      <c r="H116" s="22"/>
      <c r="I116" s="22"/>
      <c r="J116" s="22"/>
      <c r="K116" s="22"/>
    </row>
    <row r="117" spans="2:11" ht="15" x14ac:dyDescent="0.2">
      <c r="B117" s="39"/>
      <c r="C117" s="32" t="s">
        <v>1139</v>
      </c>
      <c r="D117" s="24"/>
      <c r="E117" s="23" t="s">
        <v>331</v>
      </c>
      <c r="F117" s="22"/>
      <c r="G117" s="22"/>
      <c r="H117" s="22"/>
      <c r="I117" s="22"/>
      <c r="J117" s="22"/>
      <c r="K117" s="22"/>
    </row>
    <row r="118" spans="2:11" ht="15" x14ac:dyDescent="0.2">
      <c r="B118" s="39"/>
      <c r="C118" s="32" t="s">
        <v>1140</v>
      </c>
      <c r="D118" s="24"/>
      <c r="E118" s="23" t="s">
        <v>332</v>
      </c>
      <c r="F118" s="22"/>
      <c r="G118" s="22"/>
      <c r="H118" s="22"/>
      <c r="I118" s="22"/>
      <c r="J118" s="22"/>
      <c r="K118" s="22"/>
    </row>
    <row r="119" spans="2:11" ht="15" x14ac:dyDescent="0.2">
      <c r="B119" s="39"/>
      <c r="C119" s="32" t="s">
        <v>1141</v>
      </c>
      <c r="D119" s="24"/>
      <c r="E119" s="23" t="s">
        <v>333</v>
      </c>
      <c r="F119" s="22"/>
      <c r="G119" s="22"/>
      <c r="H119" s="22"/>
      <c r="I119" s="22"/>
      <c r="J119" s="22"/>
      <c r="K119" s="22"/>
    </row>
    <row r="120" spans="2:11" ht="15" x14ac:dyDescent="0.2">
      <c r="B120" s="39"/>
      <c r="C120" s="32" t="s">
        <v>1142</v>
      </c>
      <c r="D120" s="24"/>
      <c r="E120" s="23" t="s">
        <v>334</v>
      </c>
      <c r="F120" s="22"/>
      <c r="G120" s="22"/>
      <c r="H120" s="22"/>
      <c r="I120" s="22"/>
      <c r="J120" s="22"/>
      <c r="K120" s="22"/>
    </row>
    <row r="121" spans="2:11" ht="15" x14ac:dyDescent="0.2">
      <c r="B121" s="39"/>
      <c r="C121" s="32" t="s">
        <v>1143</v>
      </c>
      <c r="D121" s="24"/>
      <c r="E121" s="23" t="s">
        <v>335</v>
      </c>
      <c r="F121" s="22"/>
      <c r="G121" s="22"/>
      <c r="H121" s="22"/>
      <c r="I121" s="22"/>
      <c r="J121" s="22"/>
      <c r="K121" s="22"/>
    </row>
    <row r="122" spans="2:11" ht="15" x14ac:dyDescent="0.2">
      <c r="B122" s="39"/>
      <c r="C122" s="32" t="s">
        <v>1144</v>
      </c>
      <c r="D122" s="24"/>
      <c r="E122" s="23" t="s">
        <v>336</v>
      </c>
      <c r="F122" s="22"/>
      <c r="G122" s="22"/>
      <c r="H122" s="22"/>
      <c r="I122" s="22"/>
      <c r="J122" s="22"/>
      <c r="K122" s="22"/>
    </row>
    <row r="123" spans="2:11" ht="15" x14ac:dyDescent="0.2">
      <c r="B123" s="39"/>
      <c r="C123" s="32" t="s">
        <v>1145</v>
      </c>
      <c r="D123" s="24"/>
      <c r="E123" s="23" t="s">
        <v>337</v>
      </c>
      <c r="F123" s="22"/>
      <c r="G123" s="22"/>
      <c r="H123" s="22"/>
      <c r="I123" s="22"/>
      <c r="J123" s="22"/>
      <c r="K123" s="22"/>
    </row>
    <row r="124" spans="2:11" ht="15" x14ac:dyDescent="0.2">
      <c r="B124" s="39"/>
      <c r="C124" s="32" t="s">
        <v>1146</v>
      </c>
      <c r="D124" s="24"/>
      <c r="E124" s="23" t="s">
        <v>338</v>
      </c>
      <c r="F124" s="22"/>
      <c r="G124" s="22"/>
      <c r="H124" s="22"/>
      <c r="I124" s="22"/>
      <c r="J124" s="22"/>
      <c r="K124" s="22"/>
    </row>
    <row r="125" spans="2:11" ht="15" x14ac:dyDescent="0.2">
      <c r="B125" s="39"/>
      <c r="C125" s="32" t="s">
        <v>1147</v>
      </c>
      <c r="D125" s="24"/>
      <c r="E125" s="23" t="s">
        <v>339</v>
      </c>
      <c r="F125" s="22"/>
      <c r="G125" s="22"/>
      <c r="H125" s="22"/>
      <c r="I125" s="22"/>
      <c r="J125" s="22"/>
      <c r="K125" s="22"/>
    </row>
    <row r="126" spans="2:11" ht="15" x14ac:dyDescent="0.2">
      <c r="B126" s="39"/>
      <c r="C126" s="32" t="s">
        <v>1148</v>
      </c>
      <c r="D126" s="24"/>
      <c r="E126" s="23" t="s">
        <v>340</v>
      </c>
      <c r="F126" s="22"/>
      <c r="G126" s="22"/>
      <c r="H126" s="22"/>
      <c r="I126" s="22"/>
      <c r="J126" s="22"/>
      <c r="K126" s="22"/>
    </row>
    <row r="127" spans="2:11" ht="15" x14ac:dyDescent="0.2">
      <c r="B127" s="39"/>
      <c r="C127" s="32" t="s">
        <v>1149</v>
      </c>
      <c r="D127" s="24"/>
      <c r="E127" s="23" t="s">
        <v>341</v>
      </c>
      <c r="F127" s="22"/>
      <c r="G127" s="22"/>
      <c r="H127" s="22"/>
      <c r="I127" s="22"/>
      <c r="J127" s="22"/>
      <c r="K127" s="22"/>
    </row>
    <row r="128" spans="2:11" ht="15" x14ac:dyDescent="0.2">
      <c r="B128" s="39"/>
      <c r="C128" s="32" t="s">
        <v>1150</v>
      </c>
      <c r="D128" s="24"/>
      <c r="E128" s="23" t="s">
        <v>342</v>
      </c>
      <c r="F128" s="22"/>
      <c r="G128" s="22"/>
      <c r="H128" s="22"/>
      <c r="I128" s="22"/>
      <c r="J128" s="22"/>
      <c r="K128" s="22"/>
    </row>
    <row r="129" spans="2:11" ht="15" x14ac:dyDescent="0.2">
      <c r="B129" s="39"/>
      <c r="C129" s="32" t="s">
        <v>1151</v>
      </c>
      <c r="D129" s="24"/>
      <c r="E129" s="23" t="s">
        <v>343</v>
      </c>
      <c r="F129" s="22"/>
      <c r="G129" s="22"/>
      <c r="H129" s="22"/>
      <c r="I129" s="22"/>
      <c r="J129" s="22"/>
      <c r="K129" s="22"/>
    </row>
    <row r="130" spans="2:11" ht="15" x14ac:dyDescent="0.2">
      <c r="B130" s="39"/>
      <c r="C130" s="32" t="s">
        <v>1152</v>
      </c>
      <c r="D130" s="24"/>
      <c r="E130" s="23" t="s">
        <v>344</v>
      </c>
      <c r="F130" s="22"/>
      <c r="G130" s="22"/>
      <c r="H130" s="22"/>
      <c r="I130" s="22"/>
      <c r="J130" s="22"/>
      <c r="K130" s="22"/>
    </row>
    <row r="131" spans="2:11" ht="15" x14ac:dyDescent="0.2">
      <c r="B131" s="39"/>
      <c r="C131" s="32" t="s">
        <v>1153</v>
      </c>
      <c r="D131" s="24"/>
      <c r="E131" s="23" t="s">
        <v>345</v>
      </c>
      <c r="F131" s="22"/>
      <c r="G131" s="22"/>
      <c r="H131" s="22"/>
      <c r="I131" s="22"/>
      <c r="J131" s="22"/>
      <c r="K131" s="22"/>
    </row>
    <row r="132" spans="2:11" ht="15" x14ac:dyDescent="0.2">
      <c r="B132" s="39"/>
      <c r="C132" s="32" t="s">
        <v>1154</v>
      </c>
      <c r="D132" s="24"/>
      <c r="E132" s="23" t="s">
        <v>346</v>
      </c>
      <c r="F132" s="22"/>
      <c r="G132" s="22"/>
      <c r="H132" s="22"/>
      <c r="I132" s="22"/>
      <c r="J132" s="22"/>
      <c r="K132" s="22"/>
    </row>
    <row r="133" spans="2:11" ht="15" x14ac:dyDescent="0.2">
      <c r="B133" s="39"/>
      <c r="C133" s="32" t="s">
        <v>1155</v>
      </c>
      <c r="D133" s="24"/>
      <c r="E133" s="23" t="s">
        <v>347</v>
      </c>
      <c r="F133" s="22"/>
      <c r="G133" s="22"/>
      <c r="H133" s="22"/>
      <c r="I133" s="22"/>
      <c r="J133" s="22"/>
      <c r="K133" s="22"/>
    </row>
    <row r="134" spans="2:11" ht="15" x14ac:dyDescent="0.2">
      <c r="B134" s="39"/>
      <c r="C134" s="32" t="s">
        <v>1156</v>
      </c>
      <c r="D134" s="24"/>
      <c r="E134" s="23" t="s">
        <v>348</v>
      </c>
      <c r="F134" s="22"/>
      <c r="G134" s="22"/>
      <c r="H134" s="22"/>
      <c r="I134" s="22"/>
      <c r="J134" s="22"/>
      <c r="K134" s="22"/>
    </row>
    <row r="135" spans="2:11" ht="15" x14ac:dyDescent="0.2">
      <c r="B135" s="39"/>
      <c r="C135" s="32" t="s">
        <v>1157</v>
      </c>
      <c r="D135" s="24"/>
      <c r="E135" s="23" t="s">
        <v>349</v>
      </c>
      <c r="F135" s="22"/>
      <c r="G135" s="22"/>
      <c r="H135" s="22"/>
      <c r="I135" s="22"/>
      <c r="J135" s="22"/>
      <c r="K135" s="22"/>
    </row>
    <row r="136" spans="2:11" ht="15" x14ac:dyDescent="0.2">
      <c r="B136" s="39"/>
      <c r="C136" s="32" t="s">
        <v>1158</v>
      </c>
      <c r="D136" s="24"/>
      <c r="E136" s="23" t="s">
        <v>350</v>
      </c>
      <c r="F136" s="22"/>
      <c r="G136" s="22"/>
      <c r="H136" s="22"/>
      <c r="I136" s="22"/>
      <c r="J136" s="22"/>
      <c r="K136" s="22"/>
    </row>
    <row r="137" spans="2:11" ht="15" x14ac:dyDescent="0.2">
      <c r="B137" s="39"/>
      <c r="C137" s="32" t="s">
        <v>1159</v>
      </c>
      <c r="D137" s="24"/>
      <c r="E137" s="23" t="s">
        <v>351</v>
      </c>
      <c r="F137" s="22"/>
      <c r="G137" s="22"/>
      <c r="H137" s="22"/>
      <c r="I137" s="22"/>
      <c r="J137" s="22"/>
      <c r="K137" s="22"/>
    </row>
    <row r="138" spans="2:11" ht="15" x14ac:dyDescent="0.2">
      <c r="B138" s="39"/>
      <c r="C138" s="32" t="s">
        <v>1160</v>
      </c>
      <c r="D138" s="24"/>
      <c r="E138" s="23" t="s">
        <v>352</v>
      </c>
      <c r="F138" s="22"/>
      <c r="G138" s="22"/>
      <c r="H138" s="22"/>
      <c r="I138" s="22"/>
      <c r="J138" s="22"/>
      <c r="K138" s="22"/>
    </row>
    <row r="139" spans="2:11" ht="15" x14ac:dyDescent="0.2">
      <c r="B139" s="39"/>
      <c r="C139" s="32" t="s">
        <v>1161</v>
      </c>
      <c r="D139" s="24"/>
      <c r="E139" s="23" t="s">
        <v>353</v>
      </c>
      <c r="F139" s="22"/>
      <c r="G139" s="22"/>
      <c r="H139" s="22"/>
      <c r="I139" s="22"/>
      <c r="J139" s="22"/>
      <c r="K139" s="22"/>
    </row>
    <row r="140" spans="2:11" ht="15" x14ac:dyDescent="0.2">
      <c r="B140" s="39"/>
      <c r="C140" s="32" t="s">
        <v>1162</v>
      </c>
      <c r="D140" s="24"/>
      <c r="E140" s="23" t="s">
        <v>354</v>
      </c>
      <c r="F140" s="22"/>
      <c r="G140" s="22"/>
      <c r="H140" s="22"/>
      <c r="I140" s="22"/>
      <c r="J140" s="22"/>
      <c r="K140" s="22"/>
    </row>
    <row r="141" spans="2:11" ht="15" x14ac:dyDescent="0.2">
      <c r="B141" s="39"/>
      <c r="C141" s="32" t="s">
        <v>1163</v>
      </c>
      <c r="D141" s="24"/>
      <c r="E141" s="23" t="s">
        <v>355</v>
      </c>
      <c r="F141" s="22"/>
      <c r="G141" s="22"/>
      <c r="H141" s="22"/>
      <c r="I141" s="22"/>
      <c r="J141" s="22"/>
      <c r="K141" s="22"/>
    </row>
    <row r="142" spans="2:11" ht="15" x14ac:dyDescent="0.2">
      <c r="B142" s="39"/>
      <c r="C142" s="32" t="s">
        <v>1164</v>
      </c>
      <c r="D142" s="24"/>
      <c r="E142" s="23" t="s">
        <v>356</v>
      </c>
      <c r="F142" s="22"/>
      <c r="G142" s="22"/>
      <c r="H142" s="22"/>
      <c r="I142" s="22"/>
      <c r="J142" s="22"/>
      <c r="K142" s="22"/>
    </row>
    <row r="143" spans="2:11" ht="15" x14ac:dyDescent="0.2">
      <c r="B143" s="39"/>
      <c r="C143" s="32" t="s">
        <v>1165</v>
      </c>
      <c r="D143" s="24"/>
      <c r="E143" s="23" t="s">
        <v>357</v>
      </c>
      <c r="F143" s="22"/>
      <c r="G143" s="22"/>
      <c r="H143" s="22"/>
      <c r="I143" s="22"/>
      <c r="J143" s="22"/>
      <c r="K143" s="22"/>
    </row>
    <row r="144" spans="2:11" ht="15" x14ac:dyDescent="0.2">
      <c r="B144" s="39"/>
      <c r="C144" s="32" t="s">
        <v>1166</v>
      </c>
      <c r="D144" s="24"/>
      <c r="E144" s="23" t="s">
        <v>358</v>
      </c>
      <c r="F144" s="22"/>
      <c r="G144" s="22"/>
      <c r="H144" s="22"/>
      <c r="I144" s="22"/>
      <c r="J144" s="22"/>
      <c r="K144" s="22"/>
    </row>
    <row r="145" spans="2:11" ht="15" x14ac:dyDescent="0.2">
      <c r="B145" s="39"/>
      <c r="C145" s="32" t="s">
        <v>1167</v>
      </c>
      <c r="D145" s="24"/>
      <c r="E145" s="23" t="s">
        <v>359</v>
      </c>
      <c r="F145" s="22"/>
      <c r="G145" s="22"/>
      <c r="H145" s="22"/>
      <c r="I145" s="22"/>
      <c r="J145" s="22"/>
      <c r="K145" s="22"/>
    </row>
    <row r="146" spans="2:11" ht="15" x14ac:dyDescent="0.2">
      <c r="B146" s="39"/>
      <c r="C146" s="32" t="s">
        <v>1168</v>
      </c>
      <c r="D146" s="24"/>
      <c r="E146" s="23" t="s">
        <v>360</v>
      </c>
      <c r="F146" s="22"/>
      <c r="G146" s="22"/>
      <c r="H146" s="22"/>
      <c r="I146" s="22"/>
      <c r="J146" s="22"/>
      <c r="K146" s="22"/>
    </row>
    <row r="147" spans="2:11" ht="15" x14ac:dyDescent="0.2">
      <c r="B147" s="39"/>
      <c r="C147" s="32" t="s">
        <v>1169</v>
      </c>
      <c r="D147" s="24"/>
      <c r="E147" s="23" t="s">
        <v>361</v>
      </c>
      <c r="F147" s="22"/>
      <c r="G147" s="22"/>
      <c r="H147" s="22"/>
      <c r="I147" s="22"/>
      <c r="J147" s="22"/>
      <c r="K147" s="22"/>
    </row>
    <row r="148" spans="2:11" ht="15" x14ac:dyDescent="0.2">
      <c r="B148" s="39"/>
      <c r="C148" s="32" t="s">
        <v>1170</v>
      </c>
      <c r="D148" s="24"/>
      <c r="E148" s="23" t="s">
        <v>362</v>
      </c>
      <c r="F148" s="22"/>
      <c r="G148" s="22"/>
      <c r="H148" s="22"/>
      <c r="I148" s="22"/>
      <c r="J148" s="22"/>
      <c r="K148" s="22"/>
    </row>
    <row r="149" spans="2:11" ht="15" x14ac:dyDescent="0.2">
      <c r="B149" s="39"/>
      <c r="C149" s="32" t="s">
        <v>1171</v>
      </c>
      <c r="D149" s="24"/>
      <c r="E149" s="23" t="s">
        <v>363</v>
      </c>
      <c r="F149" s="22"/>
      <c r="G149" s="22"/>
      <c r="H149" s="22"/>
      <c r="I149" s="22"/>
      <c r="J149" s="22"/>
      <c r="K149" s="22"/>
    </row>
    <row r="150" spans="2:11" ht="15" x14ac:dyDescent="0.2">
      <c r="B150" s="39"/>
      <c r="C150" s="32" t="s">
        <v>1172</v>
      </c>
      <c r="D150" s="24"/>
      <c r="E150" s="23" t="s">
        <v>364</v>
      </c>
      <c r="F150" s="22"/>
      <c r="G150" s="22"/>
      <c r="H150" s="22"/>
      <c r="I150" s="22"/>
      <c r="J150" s="22"/>
      <c r="K150" s="22"/>
    </row>
    <row r="151" spans="2:11" ht="15" x14ac:dyDescent="0.2">
      <c r="B151" s="39"/>
      <c r="C151" s="32" t="s">
        <v>1173</v>
      </c>
      <c r="D151" s="24"/>
      <c r="E151" s="23" t="s">
        <v>365</v>
      </c>
      <c r="F151" s="22"/>
      <c r="G151" s="22"/>
      <c r="H151" s="22"/>
      <c r="I151" s="22"/>
      <c r="J151" s="22"/>
      <c r="K151" s="22"/>
    </row>
    <row r="152" spans="2:11" ht="15" x14ac:dyDescent="0.2">
      <c r="B152" s="39"/>
      <c r="C152" s="32" t="s">
        <v>1174</v>
      </c>
      <c r="D152" s="24"/>
      <c r="E152" s="23" t="s">
        <v>366</v>
      </c>
      <c r="F152" s="22"/>
      <c r="G152" s="22"/>
      <c r="H152" s="22"/>
      <c r="I152" s="22"/>
      <c r="J152" s="22"/>
      <c r="K152" s="22"/>
    </row>
    <row r="153" spans="2:11" ht="15" x14ac:dyDescent="0.2">
      <c r="B153" s="39"/>
      <c r="C153" s="32" t="s">
        <v>1175</v>
      </c>
      <c r="D153" s="24"/>
      <c r="E153" s="23" t="s">
        <v>367</v>
      </c>
      <c r="F153" s="22"/>
      <c r="G153" s="22"/>
      <c r="H153" s="22"/>
      <c r="I153" s="22"/>
      <c r="J153" s="22"/>
      <c r="K153" s="22"/>
    </row>
    <row r="154" spans="2:11" ht="15" x14ac:dyDescent="0.2">
      <c r="B154" s="39"/>
      <c r="C154" s="32" t="s">
        <v>1176</v>
      </c>
      <c r="D154" s="24"/>
      <c r="E154" s="23" t="s">
        <v>368</v>
      </c>
      <c r="F154" s="22"/>
      <c r="G154" s="22"/>
      <c r="H154" s="22"/>
      <c r="I154" s="22"/>
      <c r="J154" s="22"/>
      <c r="K154" s="22"/>
    </row>
    <row r="155" spans="2:11" ht="15" x14ac:dyDescent="0.2">
      <c r="B155" s="39"/>
      <c r="C155" s="32" t="s">
        <v>1177</v>
      </c>
      <c r="D155" s="24"/>
      <c r="E155" s="23" t="s">
        <v>369</v>
      </c>
      <c r="F155" s="22"/>
      <c r="G155" s="22"/>
      <c r="H155" s="22"/>
      <c r="I155" s="22"/>
      <c r="J155" s="22"/>
      <c r="K155" s="22"/>
    </row>
    <row r="156" spans="2:11" ht="15" x14ac:dyDescent="0.2">
      <c r="B156" s="39"/>
      <c r="C156" s="32" t="s">
        <v>1178</v>
      </c>
      <c r="D156" s="24"/>
      <c r="E156" s="23" t="s">
        <v>370</v>
      </c>
      <c r="F156" s="22"/>
      <c r="G156" s="22"/>
      <c r="H156" s="22"/>
      <c r="I156" s="22"/>
      <c r="J156" s="22"/>
      <c r="K156" s="22"/>
    </row>
    <row r="157" spans="2:11" ht="15" x14ac:dyDescent="0.2">
      <c r="B157" s="39"/>
      <c r="C157" s="32" t="s">
        <v>1179</v>
      </c>
      <c r="D157" s="24"/>
      <c r="E157" s="23" t="s">
        <v>371</v>
      </c>
      <c r="F157" s="22"/>
      <c r="G157" s="22"/>
      <c r="H157" s="22"/>
      <c r="I157" s="22"/>
      <c r="J157" s="22"/>
      <c r="K157" s="22"/>
    </row>
    <row r="158" spans="2:11" ht="15" x14ac:dyDescent="0.2">
      <c r="B158" s="39"/>
      <c r="C158" s="32" t="s">
        <v>1180</v>
      </c>
      <c r="D158" s="24"/>
      <c r="E158" s="23" t="s">
        <v>372</v>
      </c>
      <c r="F158" s="22"/>
      <c r="G158" s="22"/>
      <c r="H158" s="22"/>
      <c r="I158" s="22"/>
      <c r="J158" s="22"/>
      <c r="K158" s="22"/>
    </row>
    <row r="159" spans="2:11" ht="15" x14ac:dyDescent="0.2">
      <c r="B159" s="39"/>
      <c r="C159" s="32" t="s">
        <v>1181</v>
      </c>
      <c r="D159" s="24"/>
      <c r="E159" s="23" t="s">
        <v>373</v>
      </c>
      <c r="F159" s="22"/>
      <c r="G159" s="22"/>
      <c r="H159" s="22"/>
      <c r="I159" s="22"/>
      <c r="J159" s="22"/>
      <c r="K159" s="22"/>
    </row>
    <row r="160" spans="2:11" ht="15" x14ac:dyDescent="0.2">
      <c r="B160" s="39"/>
      <c r="C160" s="32" t="s">
        <v>1182</v>
      </c>
      <c r="D160" s="24"/>
      <c r="E160" s="23" t="s">
        <v>374</v>
      </c>
      <c r="F160" s="22"/>
      <c r="G160" s="22"/>
      <c r="H160" s="22"/>
      <c r="I160" s="22"/>
      <c r="J160" s="22"/>
      <c r="K160" s="22"/>
    </row>
    <row r="161" spans="2:11" ht="15" x14ac:dyDescent="0.2">
      <c r="B161" s="39"/>
      <c r="C161" s="32" t="s">
        <v>1183</v>
      </c>
      <c r="D161" s="24"/>
      <c r="E161" s="23" t="s">
        <v>375</v>
      </c>
      <c r="F161" s="22"/>
      <c r="G161" s="22"/>
      <c r="H161" s="22"/>
      <c r="I161" s="22"/>
      <c r="J161" s="22"/>
      <c r="K161" s="22"/>
    </row>
    <row r="162" spans="2:11" ht="15" x14ac:dyDescent="0.2">
      <c r="B162" s="39"/>
      <c r="C162" s="32" t="s">
        <v>1184</v>
      </c>
      <c r="D162" s="24"/>
      <c r="E162" s="23" t="s">
        <v>376</v>
      </c>
      <c r="F162" s="22"/>
      <c r="G162" s="22"/>
      <c r="H162" s="22"/>
      <c r="I162" s="22"/>
      <c r="J162" s="22"/>
      <c r="K162" s="22"/>
    </row>
    <row r="163" spans="2:11" ht="15" x14ac:dyDescent="0.2">
      <c r="B163" s="39"/>
      <c r="C163" s="32" t="s">
        <v>1185</v>
      </c>
      <c r="D163" s="24"/>
      <c r="E163" s="23" t="s">
        <v>377</v>
      </c>
      <c r="F163" s="22"/>
      <c r="G163" s="22"/>
      <c r="H163" s="22"/>
      <c r="I163" s="22"/>
      <c r="J163" s="22"/>
      <c r="K163" s="22"/>
    </row>
    <row r="164" spans="2:11" ht="15" x14ac:dyDescent="0.2">
      <c r="B164" s="39"/>
      <c r="C164" s="32" t="s">
        <v>1186</v>
      </c>
      <c r="D164" s="24"/>
      <c r="E164" s="23" t="s">
        <v>378</v>
      </c>
      <c r="F164" s="22"/>
      <c r="G164" s="22"/>
      <c r="H164" s="22"/>
      <c r="I164" s="22"/>
      <c r="J164" s="22"/>
      <c r="K164" s="22"/>
    </row>
    <row r="165" spans="2:11" ht="15" x14ac:dyDescent="0.2">
      <c r="B165" s="39"/>
      <c r="C165" s="32" t="s">
        <v>1187</v>
      </c>
      <c r="D165" s="24"/>
      <c r="E165" s="23" t="s">
        <v>379</v>
      </c>
      <c r="F165" s="22"/>
      <c r="G165" s="22"/>
      <c r="H165" s="22"/>
      <c r="I165" s="22"/>
      <c r="J165" s="22"/>
      <c r="K165" s="22"/>
    </row>
    <row r="166" spans="2:11" ht="15" x14ac:dyDescent="0.2">
      <c r="B166" s="39"/>
      <c r="C166" s="32" t="s">
        <v>1188</v>
      </c>
      <c r="D166" s="24"/>
      <c r="E166" s="23" t="s">
        <v>380</v>
      </c>
      <c r="F166" s="22"/>
      <c r="G166" s="22"/>
      <c r="H166" s="22"/>
      <c r="I166" s="22"/>
      <c r="J166" s="22"/>
      <c r="K166" s="22"/>
    </row>
    <row r="167" spans="2:11" ht="15" x14ac:dyDescent="0.2">
      <c r="B167" s="39"/>
      <c r="C167" s="32" t="s">
        <v>1189</v>
      </c>
      <c r="D167" s="24"/>
      <c r="E167" s="23" t="s">
        <v>381</v>
      </c>
      <c r="F167" s="22"/>
      <c r="G167" s="22"/>
      <c r="H167" s="22"/>
      <c r="I167" s="22"/>
      <c r="J167" s="22"/>
      <c r="K167" s="22"/>
    </row>
    <row r="168" spans="2:11" ht="15" x14ac:dyDescent="0.2">
      <c r="B168" s="39"/>
      <c r="C168" s="32" t="s">
        <v>1190</v>
      </c>
      <c r="D168" s="24"/>
      <c r="E168" s="23" t="s">
        <v>382</v>
      </c>
      <c r="F168" s="22"/>
      <c r="G168" s="22"/>
      <c r="H168" s="22"/>
      <c r="I168" s="22"/>
      <c r="J168" s="22"/>
      <c r="K168" s="22"/>
    </row>
    <row r="169" spans="2:11" ht="15" x14ac:dyDescent="0.2">
      <c r="B169" s="39"/>
      <c r="C169" s="32" t="s">
        <v>1191</v>
      </c>
      <c r="D169" s="24"/>
      <c r="E169" s="23" t="s">
        <v>383</v>
      </c>
      <c r="F169" s="22"/>
      <c r="G169" s="22"/>
      <c r="H169" s="22"/>
      <c r="I169" s="22"/>
      <c r="J169" s="22"/>
      <c r="K169" s="22"/>
    </row>
    <row r="170" spans="2:11" ht="15" x14ac:dyDescent="0.2">
      <c r="B170" s="39"/>
      <c r="C170" s="32" t="s">
        <v>1192</v>
      </c>
      <c r="D170" s="24"/>
      <c r="E170" s="23" t="s">
        <v>384</v>
      </c>
      <c r="F170" s="22"/>
      <c r="G170" s="22"/>
      <c r="H170" s="22"/>
      <c r="I170" s="22"/>
      <c r="J170" s="22"/>
      <c r="K170" s="22"/>
    </row>
    <row r="171" spans="2:11" ht="15" x14ac:dyDescent="0.2">
      <c r="B171" s="39"/>
      <c r="C171" s="32" t="s">
        <v>1193</v>
      </c>
      <c r="D171" s="24"/>
      <c r="E171" s="23" t="s">
        <v>385</v>
      </c>
      <c r="F171" s="22"/>
      <c r="G171" s="22"/>
      <c r="H171" s="22"/>
      <c r="I171" s="22"/>
      <c r="J171" s="22"/>
      <c r="K171" s="22"/>
    </row>
    <row r="172" spans="2:11" ht="15" x14ac:dyDescent="0.2">
      <c r="B172" s="39"/>
      <c r="C172" s="32" t="s">
        <v>1194</v>
      </c>
      <c r="D172" s="24"/>
      <c r="E172" s="23" t="s">
        <v>386</v>
      </c>
      <c r="F172" s="22"/>
      <c r="G172" s="22"/>
      <c r="H172" s="22"/>
      <c r="I172" s="22"/>
      <c r="J172" s="22"/>
      <c r="K172" s="22"/>
    </row>
    <row r="173" spans="2:11" ht="15" x14ac:dyDescent="0.2">
      <c r="B173" s="39"/>
      <c r="C173" s="32" t="s">
        <v>1195</v>
      </c>
      <c r="D173" s="24"/>
      <c r="E173" s="23" t="s">
        <v>387</v>
      </c>
      <c r="F173" s="22"/>
      <c r="G173" s="22"/>
      <c r="H173" s="22"/>
      <c r="I173" s="22"/>
      <c r="J173" s="22"/>
      <c r="K173" s="22"/>
    </row>
    <row r="174" spans="2:11" ht="15" x14ac:dyDescent="0.2">
      <c r="B174" s="39"/>
      <c r="C174" s="32" t="s">
        <v>1196</v>
      </c>
      <c r="D174" s="24"/>
      <c r="E174" s="23" t="s">
        <v>388</v>
      </c>
      <c r="F174" s="22"/>
      <c r="G174" s="22"/>
      <c r="H174" s="22"/>
      <c r="I174" s="22"/>
      <c r="J174" s="22"/>
      <c r="K174" s="22"/>
    </row>
    <row r="175" spans="2:11" ht="15" x14ac:dyDescent="0.2">
      <c r="B175" s="39"/>
      <c r="C175" s="32" t="s">
        <v>1197</v>
      </c>
      <c r="D175" s="24"/>
      <c r="E175" s="23" t="s">
        <v>389</v>
      </c>
      <c r="F175" s="22"/>
      <c r="G175" s="22"/>
      <c r="H175" s="22"/>
      <c r="I175" s="22"/>
      <c r="J175" s="22"/>
      <c r="K175" s="22"/>
    </row>
    <row r="176" spans="2:11" ht="15" x14ac:dyDescent="0.2">
      <c r="B176" s="39"/>
      <c r="C176" s="32" t="s">
        <v>1198</v>
      </c>
      <c r="D176" s="24"/>
      <c r="E176" s="23" t="s">
        <v>390</v>
      </c>
      <c r="F176" s="22"/>
      <c r="G176" s="22"/>
      <c r="H176" s="22"/>
      <c r="I176" s="22"/>
      <c r="J176" s="22"/>
      <c r="K176" s="22"/>
    </row>
    <row r="177" spans="2:11" ht="15" x14ac:dyDescent="0.2">
      <c r="B177" s="39"/>
      <c r="C177" s="32" t="s">
        <v>1199</v>
      </c>
      <c r="D177" s="24"/>
      <c r="E177" s="23" t="s">
        <v>391</v>
      </c>
      <c r="F177" s="22"/>
      <c r="G177" s="22"/>
      <c r="H177" s="22"/>
      <c r="I177" s="22"/>
      <c r="J177" s="22"/>
      <c r="K177" s="22"/>
    </row>
    <row r="178" spans="2:11" ht="15" x14ac:dyDescent="0.2">
      <c r="B178" s="39"/>
      <c r="C178" s="32" t="s">
        <v>1200</v>
      </c>
      <c r="D178" s="24"/>
      <c r="E178" s="23" t="s">
        <v>392</v>
      </c>
      <c r="F178" s="22"/>
      <c r="G178" s="22"/>
      <c r="H178" s="22"/>
      <c r="I178" s="22"/>
      <c r="J178" s="22"/>
      <c r="K178" s="22"/>
    </row>
    <row r="179" spans="2:11" ht="15" x14ac:dyDescent="0.2">
      <c r="B179" s="39"/>
      <c r="C179" s="32" t="s">
        <v>1201</v>
      </c>
      <c r="D179" s="24"/>
      <c r="E179" s="23" t="s">
        <v>393</v>
      </c>
      <c r="F179" s="22"/>
      <c r="G179" s="22"/>
      <c r="H179" s="22"/>
      <c r="I179" s="22"/>
      <c r="J179" s="22"/>
      <c r="K179" s="22"/>
    </row>
    <row r="180" spans="2:11" ht="15" x14ac:dyDescent="0.2">
      <c r="B180" s="39"/>
      <c r="C180" s="32" t="s">
        <v>1202</v>
      </c>
      <c r="D180" s="24"/>
      <c r="E180" s="23" t="s">
        <v>394</v>
      </c>
      <c r="F180" s="22"/>
      <c r="G180" s="22"/>
      <c r="H180" s="22"/>
      <c r="I180" s="22"/>
      <c r="J180" s="22"/>
      <c r="K180" s="22"/>
    </row>
    <row r="181" spans="2:11" ht="15" x14ac:dyDescent="0.2">
      <c r="B181" s="39"/>
      <c r="C181" s="32" t="s">
        <v>1203</v>
      </c>
      <c r="D181" s="24"/>
      <c r="E181" s="23" t="s">
        <v>395</v>
      </c>
      <c r="F181" s="22"/>
      <c r="G181" s="22"/>
      <c r="H181" s="22"/>
      <c r="I181" s="22"/>
      <c r="J181" s="22"/>
      <c r="K181" s="22"/>
    </row>
    <row r="182" spans="2:11" ht="15" x14ac:dyDescent="0.2">
      <c r="B182" s="39"/>
      <c r="C182" s="32" t="s">
        <v>1204</v>
      </c>
      <c r="D182" s="24"/>
      <c r="E182" s="23" t="s">
        <v>396</v>
      </c>
      <c r="F182" s="22"/>
      <c r="G182" s="22"/>
      <c r="H182" s="22"/>
      <c r="I182" s="22"/>
      <c r="J182" s="22"/>
      <c r="K182" s="22"/>
    </row>
    <row r="183" spans="2:11" ht="15" x14ac:dyDescent="0.2">
      <c r="B183" s="39"/>
      <c r="C183" s="32" t="s">
        <v>1205</v>
      </c>
      <c r="D183" s="24"/>
      <c r="E183" s="23" t="s">
        <v>397</v>
      </c>
      <c r="F183" s="22"/>
      <c r="G183" s="22"/>
      <c r="H183" s="22"/>
      <c r="I183" s="22"/>
      <c r="J183" s="22"/>
      <c r="K183" s="22"/>
    </row>
    <row r="184" spans="2:11" ht="15" x14ac:dyDescent="0.2">
      <c r="B184" s="39"/>
      <c r="C184" s="32" t="s">
        <v>1206</v>
      </c>
      <c r="D184" s="24"/>
      <c r="E184" s="23" t="s">
        <v>398</v>
      </c>
      <c r="F184" s="22"/>
      <c r="G184" s="22"/>
      <c r="H184" s="22"/>
      <c r="I184" s="22"/>
      <c r="J184" s="22"/>
      <c r="K184" s="22"/>
    </row>
    <row r="185" spans="2:11" ht="15" x14ac:dyDescent="0.2">
      <c r="B185" s="39"/>
      <c r="C185" s="32" t="s">
        <v>1207</v>
      </c>
      <c r="D185" s="24"/>
      <c r="E185" s="23" t="s">
        <v>399</v>
      </c>
      <c r="F185" s="22"/>
      <c r="G185" s="22"/>
      <c r="H185" s="22"/>
      <c r="I185" s="22"/>
      <c r="J185" s="22"/>
      <c r="K185" s="22"/>
    </row>
    <row r="186" spans="2:11" ht="15" x14ac:dyDescent="0.2">
      <c r="B186" s="39"/>
      <c r="C186" s="32" t="s">
        <v>1208</v>
      </c>
      <c r="D186" s="24"/>
      <c r="E186" s="23" t="s">
        <v>400</v>
      </c>
      <c r="F186" s="22"/>
      <c r="G186" s="22"/>
      <c r="H186" s="22"/>
      <c r="I186" s="22"/>
      <c r="J186" s="22"/>
      <c r="K186" s="22"/>
    </row>
    <row r="187" spans="2:11" ht="15" x14ac:dyDescent="0.2">
      <c r="B187" s="39"/>
      <c r="C187" s="32" t="s">
        <v>1209</v>
      </c>
      <c r="D187" s="24"/>
      <c r="E187" s="23" t="s">
        <v>401</v>
      </c>
      <c r="F187" s="22"/>
      <c r="G187" s="22"/>
      <c r="H187" s="22"/>
      <c r="I187" s="22"/>
      <c r="J187" s="22"/>
      <c r="K187" s="22"/>
    </row>
    <row r="188" spans="2:11" ht="15" x14ac:dyDescent="0.2">
      <c r="B188" s="39"/>
      <c r="C188" s="32" t="s">
        <v>1210</v>
      </c>
      <c r="D188" s="24"/>
      <c r="E188" s="23" t="s">
        <v>402</v>
      </c>
      <c r="F188" s="22"/>
      <c r="G188" s="22"/>
      <c r="H188" s="22"/>
      <c r="I188" s="22"/>
      <c r="J188" s="22"/>
      <c r="K188" s="22"/>
    </row>
    <row r="189" spans="2:11" ht="15" x14ac:dyDescent="0.2">
      <c r="B189" s="39"/>
      <c r="C189" s="32" t="s">
        <v>1211</v>
      </c>
      <c r="D189" s="24"/>
      <c r="E189" s="23" t="s">
        <v>403</v>
      </c>
      <c r="F189" s="22"/>
      <c r="G189" s="22"/>
      <c r="H189" s="22"/>
      <c r="I189" s="22"/>
      <c r="J189" s="22"/>
      <c r="K189" s="22"/>
    </row>
    <row r="190" spans="2:11" ht="15" x14ac:dyDescent="0.2">
      <c r="B190" s="39"/>
      <c r="C190" s="32" t="s">
        <v>1212</v>
      </c>
      <c r="D190" s="24"/>
      <c r="E190" s="23" t="s">
        <v>404</v>
      </c>
      <c r="F190" s="22"/>
      <c r="G190" s="22"/>
      <c r="H190" s="22"/>
      <c r="I190" s="22"/>
      <c r="J190" s="22"/>
      <c r="K190" s="22"/>
    </row>
    <row r="191" spans="2:11" ht="15" x14ac:dyDescent="0.2">
      <c r="B191" s="39"/>
      <c r="C191" s="32" t="s">
        <v>1213</v>
      </c>
      <c r="D191" s="24"/>
      <c r="E191" s="23" t="s">
        <v>405</v>
      </c>
      <c r="F191" s="22"/>
      <c r="G191" s="22"/>
      <c r="H191" s="22"/>
      <c r="I191" s="22"/>
      <c r="J191" s="22"/>
      <c r="K191" s="22"/>
    </row>
    <row r="192" spans="2:11" ht="15" x14ac:dyDescent="0.2">
      <c r="B192" s="39"/>
      <c r="C192" s="32" t="s">
        <v>1214</v>
      </c>
      <c r="D192" s="24"/>
      <c r="E192" s="23" t="s">
        <v>406</v>
      </c>
      <c r="F192" s="22"/>
      <c r="G192" s="22"/>
      <c r="H192" s="22"/>
      <c r="I192" s="22"/>
      <c r="J192" s="22"/>
      <c r="K192" s="22"/>
    </row>
    <row r="193" spans="2:11" ht="15" x14ac:dyDescent="0.2">
      <c r="B193" s="39"/>
      <c r="C193" s="32" t="s">
        <v>1215</v>
      </c>
      <c r="D193" s="24"/>
      <c r="E193" s="23" t="s">
        <v>407</v>
      </c>
      <c r="F193" s="22"/>
      <c r="G193" s="22"/>
      <c r="H193" s="22"/>
      <c r="I193" s="22"/>
      <c r="J193" s="22"/>
      <c r="K193" s="22"/>
    </row>
    <row r="194" spans="2:11" ht="15" x14ac:dyDescent="0.2">
      <c r="B194" s="39"/>
      <c r="C194" s="32" t="s">
        <v>1216</v>
      </c>
      <c r="D194" s="24"/>
      <c r="E194" s="23" t="s">
        <v>408</v>
      </c>
      <c r="F194" s="22"/>
      <c r="G194" s="22"/>
      <c r="H194" s="22"/>
      <c r="I194" s="22"/>
      <c r="J194" s="22"/>
      <c r="K194" s="22"/>
    </row>
    <row r="195" spans="2:11" ht="15" x14ac:dyDescent="0.2">
      <c r="B195" s="39"/>
      <c r="C195" s="32" t="s">
        <v>1217</v>
      </c>
      <c r="D195" s="24"/>
      <c r="E195" s="23" t="s">
        <v>409</v>
      </c>
      <c r="F195" s="22"/>
      <c r="G195" s="22"/>
      <c r="H195" s="22"/>
      <c r="I195" s="22"/>
      <c r="J195" s="22"/>
      <c r="K195" s="22"/>
    </row>
    <row r="196" spans="2:11" ht="15" x14ac:dyDescent="0.2">
      <c r="B196" s="39"/>
      <c r="C196" s="32" t="s">
        <v>1218</v>
      </c>
      <c r="D196" s="24"/>
      <c r="E196" s="23" t="s">
        <v>410</v>
      </c>
      <c r="F196" s="22"/>
      <c r="G196" s="22"/>
      <c r="H196" s="22"/>
      <c r="I196" s="22"/>
      <c r="J196" s="22"/>
      <c r="K196" s="22"/>
    </row>
    <row r="197" spans="2:11" ht="15" x14ac:dyDescent="0.2">
      <c r="B197" s="39"/>
      <c r="C197" s="32" t="s">
        <v>1219</v>
      </c>
      <c r="D197" s="24"/>
      <c r="E197" s="23" t="s">
        <v>411</v>
      </c>
      <c r="F197" s="22"/>
      <c r="G197" s="22"/>
      <c r="H197" s="22"/>
      <c r="I197" s="22"/>
      <c r="J197" s="22"/>
      <c r="K197" s="22"/>
    </row>
    <row r="198" spans="2:11" ht="15" x14ac:dyDescent="0.2">
      <c r="B198" s="39"/>
      <c r="C198" s="32" t="s">
        <v>1220</v>
      </c>
      <c r="D198" s="24"/>
      <c r="E198" s="23" t="s">
        <v>412</v>
      </c>
      <c r="F198" s="22"/>
      <c r="G198" s="22"/>
      <c r="H198" s="22"/>
      <c r="I198" s="22"/>
      <c r="J198" s="22"/>
      <c r="K198" s="22"/>
    </row>
    <row r="199" spans="2:11" ht="15" x14ac:dyDescent="0.2">
      <c r="B199" s="39"/>
      <c r="C199" s="32" t="s">
        <v>1221</v>
      </c>
      <c r="D199" s="24"/>
      <c r="E199" s="23" t="s">
        <v>413</v>
      </c>
      <c r="F199" s="22"/>
      <c r="G199" s="22"/>
      <c r="H199" s="22"/>
      <c r="I199" s="22"/>
      <c r="J199" s="22"/>
      <c r="K199" s="22"/>
    </row>
    <row r="200" spans="2:11" ht="15" x14ac:dyDescent="0.2">
      <c r="B200" s="39"/>
      <c r="C200" s="32" t="s">
        <v>1222</v>
      </c>
      <c r="D200" s="24"/>
      <c r="E200" s="23" t="s">
        <v>414</v>
      </c>
      <c r="F200" s="22"/>
      <c r="G200" s="22"/>
      <c r="H200" s="22"/>
      <c r="I200" s="22"/>
      <c r="J200" s="22"/>
      <c r="K200" s="22"/>
    </row>
    <row r="201" spans="2:11" ht="15" x14ac:dyDescent="0.2">
      <c r="B201" s="39"/>
      <c r="C201" s="32" t="s">
        <v>1223</v>
      </c>
      <c r="D201" s="24"/>
      <c r="E201" s="23" t="s">
        <v>415</v>
      </c>
      <c r="F201" s="22"/>
      <c r="G201" s="22"/>
      <c r="H201" s="22"/>
      <c r="I201" s="22"/>
      <c r="J201" s="22"/>
      <c r="K201" s="22"/>
    </row>
    <row r="202" spans="2:11" ht="15" x14ac:dyDescent="0.2">
      <c r="B202" s="39"/>
      <c r="C202" s="32" t="s">
        <v>1224</v>
      </c>
      <c r="D202" s="24"/>
      <c r="E202" s="23" t="s">
        <v>416</v>
      </c>
      <c r="F202" s="22"/>
      <c r="G202" s="22"/>
      <c r="H202" s="22"/>
      <c r="I202" s="22"/>
      <c r="J202" s="22"/>
      <c r="K202" s="22"/>
    </row>
    <row r="203" spans="2:11" ht="15" x14ac:dyDescent="0.2">
      <c r="B203" s="39"/>
      <c r="C203" s="32" t="s">
        <v>1225</v>
      </c>
      <c r="D203" s="24"/>
      <c r="E203" s="23" t="s">
        <v>417</v>
      </c>
      <c r="F203" s="22"/>
      <c r="G203" s="22"/>
      <c r="H203" s="22"/>
      <c r="I203" s="22"/>
      <c r="J203" s="22"/>
      <c r="K203" s="22"/>
    </row>
    <row r="204" spans="2:11" ht="15" x14ac:dyDescent="0.2">
      <c r="B204" s="39"/>
      <c r="C204" s="32" t="s">
        <v>1226</v>
      </c>
      <c r="D204" s="24"/>
      <c r="E204" s="23" t="s">
        <v>418</v>
      </c>
      <c r="F204" s="22"/>
      <c r="G204" s="22"/>
      <c r="H204" s="22"/>
      <c r="I204" s="22"/>
      <c r="J204" s="22"/>
      <c r="K204" s="22"/>
    </row>
    <row r="205" spans="2:11" ht="15" x14ac:dyDescent="0.2">
      <c r="B205" s="39"/>
      <c r="C205" s="32" t="s">
        <v>1227</v>
      </c>
      <c r="D205" s="24"/>
      <c r="E205" s="23" t="s">
        <v>419</v>
      </c>
      <c r="F205" s="22"/>
      <c r="G205" s="22"/>
      <c r="H205" s="22"/>
      <c r="I205" s="22"/>
      <c r="J205" s="22"/>
      <c r="K205" s="22"/>
    </row>
    <row r="206" spans="2:11" ht="15" x14ac:dyDescent="0.2">
      <c r="B206" s="39"/>
      <c r="C206" s="32" t="s">
        <v>1228</v>
      </c>
      <c r="D206" s="24"/>
      <c r="E206" s="23" t="s">
        <v>420</v>
      </c>
      <c r="F206" s="22"/>
      <c r="G206" s="22"/>
      <c r="H206" s="22"/>
      <c r="I206" s="22"/>
      <c r="J206" s="22"/>
      <c r="K206" s="22"/>
    </row>
    <row r="207" spans="2:11" ht="15" x14ac:dyDescent="0.2">
      <c r="B207" s="39"/>
      <c r="C207" s="32" t="s">
        <v>1229</v>
      </c>
      <c r="D207" s="24"/>
      <c r="E207" s="23" t="s">
        <v>421</v>
      </c>
      <c r="F207" s="22"/>
      <c r="G207" s="22"/>
      <c r="H207" s="22"/>
      <c r="I207" s="22"/>
      <c r="J207" s="22"/>
      <c r="K207" s="22"/>
    </row>
    <row r="208" spans="2:11" ht="15" x14ac:dyDescent="0.2">
      <c r="B208" s="39"/>
      <c r="C208" s="32" t="s">
        <v>1230</v>
      </c>
      <c r="D208" s="24"/>
      <c r="E208" s="23" t="s">
        <v>422</v>
      </c>
      <c r="F208" s="22"/>
      <c r="G208" s="22"/>
      <c r="H208" s="22"/>
      <c r="I208" s="22"/>
      <c r="J208" s="22"/>
      <c r="K208" s="22"/>
    </row>
    <row r="209" spans="2:11" ht="15" x14ac:dyDescent="0.2">
      <c r="B209" s="39"/>
      <c r="C209" s="32" t="s">
        <v>1231</v>
      </c>
      <c r="D209" s="24"/>
      <c r="E209" s="23" t="s">
        <v>423</v>
      </c>
      <c r="F209" s="22"/>
      <c r="G209" s="22"/>
      <c r="H209" s="22"/>
      <c r="I209" s="22"/>
      <c r="J209" s="22"/>
      <c r="K209" s="22"/>
    </row>
    <row r="210" spans="2:11" ht="15" x14ac:dyDescent="0.2">
      <c r="B210" s="39"/>
      <c r="C210" s="32" t="s">
        <v>1232</v>
      </c>
      <c r="D210" s="24"/>
      <c r="E210" s="23" t="s">
        <v>424</v>
      </c>
      <c r="F210" s="22"/>
      <c r="G210" s="22"/>
      <c r="H210" s="22"/>
      <c r="I210" s="22"/>
      <c r="J210" s="22"/>
      <c r="K210" s="22"/>
    </row>
    <row r="211" spans="2:11" ht="15" x14ac:dyDescent="0.2">
      <c r="B211" s="39"/>
      <c r="C211" s="32" t="s">
        <v>1233</v>
      </c>
      <c r="D211" s="24"/>
      <c r="E211" s="23" t="s">
        <v>425</v>
      </c>
      <c r="F211" s="22"/>
      <c r="G211" s="22"/>
      <c r="H211" s="22"/>
      <c r="I211" s="22"/>
      <c r="J211" s="22"/>
      <c r="K211" s="22"/>
    </row>
    <row r="212" spans="2:11" ht="15" x14ac:dyDescent="0.2">
      <c r="B212" s="39"/>
      <c r="C212" s="32" t="s">
        <v>1234</v>
      </c>
      <c r="D212" s="24"/>
      <c r="E212" s="23" t="s">
        <v>426</v>
      </c>
      <c r="F212" s="22"/>
      <c r="G212" s="22"/>
      <c r="H212" s="22"/>
      <c r="I212" s="22"/>
      <c r="J212" s="22"/>
      <c r="K212" s="22"/>
    </row>
    <row r="213" spans="2:11" ht="15" x14ac:dyDescent="0.2">
      <c r="B213" s="39"/>
      <c r="C213" s="32" t="s">
        <v>1235</v>
      </c>
      <c r="D213" s="24"/>
      <c r="E213" s="23" t="s">
        <v>427</v>
      </c>
      <c r="F213" s="22"/>
      <c r="G213" s="22"/>
      <c r="H213" s="22"/>
      <c r="I213" s="22"/>
      <c r="J213" s="22"/>
      <c r="K213" s="22"/>
    </row>
    <row r="214" spans="2:11" x14ac:dyDescent="0.2">
      <c r="B214" s="39"/>
      <c r="C214" s="32"/>
      <c r="D214" s="24"/>
      <c r="E214" s="24"/>
      <c r="F214" s="22"/>
      <c r="G214" s="22"/>
      <c r="H214" s="22"/>
      <c r="I214" s="22"/>
      <c r="J214" s="22"/>
      <c r="K214" s="22"/>
    </row>
    <row r="215" spans="2:11" x14ac:dyDescent="0.2">
      <c r="B215" s="39"/>
      <c r="C215" s="32"/>
      <c r="D215" s="24"/>
      <c r="E215" s="24"/>
      <c r="F215" s="22"/>
      <c r="G215" s="22"/>
      <c r="H215" s="22"/>
      <c r="I215" s="22"/>
      <c r="J215" s="22"/>
      <c r="K215" s="22"/>
    </row>
    <row r="216" spans="2:11" x14ac:dyDescent="0.2">
      <c r="B216" s="39"/>
      <c r="C216" s="32"/>
      <c r="D216" s="24"/>
      <c r="E216" s="24"/>
      <c r="F216" s="22"/>
      <c r="G216" s="22"/>
      <c r="H216" s="22"/>
      <c r="I216" s="22"/>
      <c r="J216" s="22"/>
      <c r="K216" s="22"/>
    </row>
    <row r="217" spans="2:11" x14ac:dyDescent="0.2">
      <c r="B217" s="39"/>
      <c r="C217" s="32"/>
      <c r="D217" s="24"/>
      <c r="E217" s="24"/>
      <c r="F217" s="22"/>
      <c r="G217" s="22"/>
      <c r="H217" s="22"/>
      <c r="I217" s="22"/>
      <c r="J217" s="22"/>
      <c r="K217" s="22"/>
    </row>
    <row r="218" spans="2:11" x14ac:dyDescent="0.2">
      <c r="B218" s="39"/>
      <c r="C218" s="32"/>
      <c r="D218" s="24"/>
      <c r="E218" s="24"/>
      <c r="F218" s="22"/>
      <c r="G218" s="22"/>
      <c r="H218" s="22"/>
      <c r="I218" s="22"/>
      <c r="J218" s="22"/>
      <c r="K218" s="22"/>
    </row>
    <row r="219" spans="2:11" x14ac:dyDescent="0.2">
      <c r="B219" s="39"/>
      <c r="C219" s="32"/>
      <c r="D219" s="24"/>
      <c r="E219" s="24"/>
      <c r="F219" s="22"/>
      <c r="G219" s="22"/>
      <c r="H219" s="22"/>
      <c r="I219" s="22"/>
      <c r="J219" s="22"/>
      <c r="K219" s="22"/>
    </row>
    <row r="220" spans="2:11" x14ac:dyDescent="0.2">
      <c r="B220" s="39"/>
      <c r="C220" s="32"/>
      <c r="D220" s="24"/>
      <c r="E220" s="24"/>
      <c r="F220" s="22"/>
      <c r="G220" s="22"/>
      <c r="H220" s="22"/>
      <c r="I220" s="22"/>
      <c r="J220" s="22"/>
      <c r="K220" s="22"/>
    </row>
    <row r="221" spans="2:11" x14ac:dyDescent="0.2">
      <c r="B221" s="39"/>
      <c r="C221" s="32"/>
      <c r="D221" s="24"/>
      <c r="E221" s="24"/>
      <c r="F221" s="22"/>
      <c r="G221" s="22"/>
      <c r="H221" s="22"/>
      <c r="I221" s="22"/>
      <c r="J221" s="22"/>
      <c r="K221" s="22"/>
    </row>
    <row r="222" spans="2:11" x14ac:dyDescent="0.2">
      <c r="B222" s="39"/>
      <c r="C222" s="32"/>
      <c r="D222" s="24"/>
      <c r="E222" s="24"/>
      <c r="F222" s="22"/>
      <c r="G222" s="22"/>
      <c r="H222" s="22"/>
      <c r="I222" s="22"/>
      <c r="J222" s="22"/>
      <c r="K222" s="22"/>
    </row>
    <row r="223" spans="2:11" x14ac:dyDescent="0.2">
      <c r="B223" s="39"/>
      <c r="C223" s="32"/>
      <c r="D223" s="24"/>
      <c r="E223" s="24"/>
      <c r="F223" s="22"/>
      <c r="G223" s="22"/>
      <c r="H223" s="22"/>
      <c r="I223" s="22"/>
      <c r="J223" s="22"/>
      <c r="K223" s="22"/>
    </row>
    <row r="224" spans="2:11" x14ac:dyDescent="0.2">
      <c r="B224" s="39"/>
      <c r="C224" s="32"/>
      <c r="D224" s="24"/>
      <c r="E224" s="24"/>
      <c r="F224" s="22"/>
      <c r="G224" s="22"/>
      <c r="H224" s="22"/>
      <c r="I224" s="22"/>
      <c r="J224" s="22"/>
      <c r="K224" s="22"/>
    </row>
    <row r="225" spans="2:11" x14ac:dyDescent="0.2">
      <c r="B225" s="39"/>
      <c r="C225" s="32"/>
      <c r="D225" s="24"/>
      <c r="E225" s="24"/>
      <c r="F225" s="22"/>
      <c r="G225" s="22"/>
      <c r="H225" s="22"/>
      <c r="I225" s="22"/>
      <c r="J225" s="22"/>
      <c r="K225" s="22"/>
    </row>
    <row r="226" spans="2:11" x14ac:dyDescent="0.2">
      <c r="B226" s="39"/>
      <c r="C226" s="32"/>
      <c r="D226" s="24"/>
      <c r="E226" s="24"/>
      <c r="F226" s="22"/>
      <c r="G226" s="22"/>
      <c r="H226" s="22"/>
      <c r="I226" s="22"/>
      <c r="J226" s="22"/>
      <c r="K226" s="22"/>
    </row>
    <row r="227" spans="2:11" x14ac:dyDescent="0.2">
      <c r="B227" s="39"/>
      <c r="C227" s="32"/>
      <c r="D227" s="24"/>
      <c r="E227" s="24"/>
      <c r="F227" s="22"/>
      <c r="G227" s="22"/>
      <c r="H227" s="22"/>
      <c r="I227" s="22"/>
      <c r="J227" s="22"/>
      <c r="K227" s="22"/>
    </row>
    <row r="228" spans="2:11" x14ac:dyDescent="0.2">
      <c r="B228" s="39"/>
      <c r="C228" s="32"/>
      <c r="D228" s="24"/>
      <c r="E228" s="24"/>
      <c r="F228" s="22"/>
      <c r="G228" s="22"/>
      <c r="H228" s="22"/>
      <c r="I228" s="22"/>
      <c r="J228" s="22"/>
      <c r="K228" s="22"/>
    </row>
    <row r="229" spans="2:11" x14ac:dyDescent="0.2">
      <c r="B229" s="39"/>
      <c r="C229" s="32"/>
      <c r="D229" s="24"/>
      <c r="E229" s="24"/>
      <c r="F229" s="22"/>
      <c r="G229" s="22"/>
      <c r="H229" s="22"/>
      <c r="I229" s="22"/>
      <c r="J229" s="22"/>
      <c r="K229" s="22"/>
    </row>
    <row r="230" spans="2:11" x14ac:dyDescent="0.2">
      <c r="B230" s="39"/>
      <c r="C230" s="32"/>
      <c r="D230" s="24"/>
      <c r="E230" s="24"/>
      <c r="F230" s="22"/>
      <c r="G230" s="22"/>
      <c r="H230" s="22"/>
      <c r="I230" s="22"/>
      <c r="J230" s="22"/>
      <c r="K230" s="22"/>
    </row>
    <row r="231" spans="2:11" x14ac:dyDescent="0.2">
      <c r="B231" s="39"/>
      <c r="C231" s="32"/>
      <c r="D231" s="24"/>
      <c r="E231" s="24"/>
      <c r="F231" s="22"/>
      <c r="G231" s="22"/>
      <c r="H231" s="22"/>
      <c r="I231" s="22"/>
      <c r="J231" s="22"/>
      <c r="K231" s="22"/>
    </row>
    <row r="232" spans="2:11" x14ac:dyDescent="0.2">
      <c r="B232" s="39"/>
      <c r="C232" s="32"/>
      <c r="D232" s="24"/>
      <c r="E232" s="24"/>
      <c r="F232" s="22"/>
      <c r="G232" s="22"/>
      <c r="H232" s="22"/>
      <c r="I232" s="22"/>
      <c r="J232" s="22"/>
      <c r="K232" s="22"/>
    </row>
    <row r="233" spans="2:11" x14ac:dyDescent="0.2">
      <c r="B233" s="39"/>
      <c r="C233" s="32"/>
      <c r="D233" s="24"/>
      <c r="E233" s="24"/>
      <c r="F233" s="22"/>
      <c r="G233" s="22"/>
      <c r="H233" s="22"/>
      <c r="I233" s="22"/>
      <c r="J233" s="22"/>
      <c r="K233" s="22"/>
    </row>
    <row r="234" spans="2:11" x14ac:dyDescent="0.2">
      <c r="B234" s="39"/>
      <c r="C234" s="32"/>
      <c r="D234" s="24"/>
      <c r="E234" s="24"/>
      <c r="F234" s="22"/>
      <c r="G234" s="22"/>
      <c r="H234" s="22"/>
      <c r="I234" s="22"/>
      <c r="J234" s="22"/>
      <c r="K234" s="22"/>
    </row>
    <row r="235" spans="2:11" x14ac:dyDescent="0.2">
      <c r="B235" s="39"/>
      <c r="C235" s="32"/>
      <c r="D235" s="24"/>
      <c r="E235" s="24"/>
      <c r="F235" s="22"/>
      <c r="G235" s="22"/>
      <c r="H235" s="22"/>
      <c r="I235" s="22"/>
      <c r="J235" s="22"/>
      <c r="K235" s="22"/>
    </row>
    <row r="236" spans="2:11" x14ac:dyDescent="0.2">
      <c r="B236" s="39"/>
      <c r="C236" s="32"/>
      <c r="D236" s="24"/>
      <c r="E236" s="24"/>
      <c r="F236" s="22"/>
      <c r="G236" s="22"/>
      <c r="H236" s="22"/>
      <c r="I236" s="22"/>
      <c r="J236" s="22"/>
      <c r="K236" s="22"/>
    </row>
    <row r="237" spans="2:11" x14ac:dyDescent="0.2">
      <c r="B237" s="39"/>
      <c r="C237" s="32"/>
      <c r="D237" s="24"/>
      <c r="E237" s="24"/>
      <c r="F237" s="22"/>
      <c r="G237" s="22"/>
      <c r="H237" s="22"/>
      <c r="I237" s="22"/>
      <c r="J237" s="22"/>
      <c r="K237" s="22"/>
    </row>
    <row r="238" spans="2:11" x14ac:dyDescent="0.2">
      <c r="B238" s="39"/>
      <c r="C238" s="32"/>
      <c r="D238" s="24"/>
      <c r="E238" s="24"/>
      <c r="F238" s="22"/>
      <c r="G238" s="22"/>
      <c r="H238" s="22"/>
      <c r="I238" s="22"/>
      <c r="J238" s="22"/>
      <c r="K238" s="22"/>
    </row>
    <row r="239" spans="2:11" x14ac:dyDescent="0.2">
      <c r="B239" s="39"/>
      <c r="C239" s="32"/>
      <c r="D239" s="24"/>
      <c r="E239" s="24"/>
      <c r="F239" s="22"/>
      <c r="G239" s="22"/>
      <c r="H239" s="22"/>
      <c r="I239" s="22"/>
      <c r="J239" s="22"/>
      <c r="K239" s="22"/>
    </row>
    <row r="240" spans="2:11" x14ac:dyDescent="0.2">
      <c r="B240" s="39"/>
      <c r="C240" s="32"/>
      <c r="D240" s="24"/>
      <c r="E240" s="24"/>
      <c r="F240" s="22"/>
      <c r="G240" s="22"/>
      <c r="H240" s="22"/>
      <c r="I240" s="22"/>
      <c r="J240" s="22"/>
      <c r="K240" s="22"/>
    </row>
    <row r="241" spans="2:11" x14ac:dyDescent="0.2">
      <c r="B241" s="39"/>
      <c r="C241" s="32"/>
      <c r="D241" s="24"/>
      <c r="E241" s="24"/>
      <c r="F241" s="22"/>
      <c r="G241" s="22"/>
      <c r="H241" s="22"/>
      <c r="I241" s="22"/>
      <c r="J241" s="22"/>
      <c r="K241" s="22"/>
    </row>
    <row r="242" spans="2:11" x14ac:dyDescent="0.2">
      <c r="B242" s="39"/>
      <c r="C242" s="32"/>
      <c r="D242" s="24"/>
      <c r="E242" s="24"/>
      <c r="F242" s="22"/>
      <c r="G242" s="22"/>
      <c r="H242" s="22"/>
      <c r="I242" s="22"/>
      <c r="J242" s="22"/>
      <c r="K242" s="22"/>
    </row>
    <row r="243" spans="2:11" x14ac:dyDescent="0.2">
      <c r="B243" s="39"/>
      <c r="C243" s="32"/>
      <c r="D243" s="24"/>
      <c r="E243" s="24"/>
      <c r="F243" s="22"/>
      <c r="G243" s="22"/>
      <c r="H243" s="22"/>
      <c r="I243" s="22"/>
      <c r="J243" s="22"/>
      <c r="K243" s="22"/>
    </row>
    <row r="244" spans="2:11" x14ac:dyDescent="0.2">
      <c r="B244" s="39"/>
      <c r="C244" s="32"/>
      <c r="D244" s="24"/>
      <c r="E244" s="24"/>
      <c r="F244" s="22"/>
      <c r="G244" s="22"/>
      <c r="H244" s="22"/>
      <c r="I244" s="22"/>
      <c r="J244" s="22"/>
      <c r="K244" s="22"/>
    </row>
    <row r="245" spans="2:11" x14ac:dyDescent="0.2">
      <c r="B245" s="39"/>
      <c r="C245" s="32"/>
      <c r="D245" s="24"/>
      <c r="E245" s="24"/>
      <c r="F245" s="22"/>
      <c r="G245" s="22"/>
      <c r="H245" s="22"/>
      <c r="I245" s="22"/>
      <c r="J245" s="22"/>
      <c r="K245" s="22"/>
    </row>
    <row r="246" spans="2:11" x14ac:dyDescent="0.2">
      <c r="B246" s="39"/>
      <c r="C246" s="32"/>
      <c r="D246" s="24"/>
      <c r="E246" s="24"/>
      <c r="F246" s="22"/>
      <c r="G246" s="22"/>
      <c r="H246" s="22"/>
      <c r="I246" s="22"/>
      <c r="J246" s="22"/>
      <c r="K246" s="22"/>
    </row>
    <row r="247" spans="2:11" x14ac:dyDescent="0.2">
      <c r="B247" s="39"/>
      <c r="C247" s="32"/>
      <c r="D247" s="24"/>
      <c r="E247" s="24"/>
      <c r="F247" s="22"/>
      <c r="G247" s="22"/>
      <c r="H247" s="22"/>
      <c r="I247" s="22"/>
      <c r="J247" s="22"/>
      <c r="K247" s="22"/>
    </row>
    <row r="248" spans="2:11" x14ac:dyDescent="0.2">
      <c r="B248" s="39"/>
      <c r="C248" s="32"/>
      <c r="D248" s="24"/>
      <c r="E248" s="24"/>
      <c r="F248" s="22"/>
      <c r="G248" s="22"/>
      <c r="H248" s="22"/>
      <c r="I248" s="22"/>
      <c r="J248" s="22"/>
      <c r="K248" s="22"/>
    </row>
    <row r="249" spans="2:11" x14ac:dyDescent="0.2">
      <c r="B249" s="39"/>
      <c r="C249" s="32"/>
      <c r="D249" s="24"/>
      <c r="E249" s="24"/>
      <c r="F249" s="22"/>
      <c r="G249" s="22"/>
      <c r="H249" s="22"/>
      <c r="I249" s="22"/>
      <c r="J249" s="22"/>
      <c r="K249" s="22"/>
    </row>
    <row r="250" spans="2:11" x14ac:dyDescent="0.2">
      <c r="B250" s="39"/>
      <c r="C250" s="32"/>
      <c r="D250" s="24"/>
      <c r="E250" s="24"/>
      <c r="F250" s="22"/>
      <c r="G250" s="22"/>
      <c r="H250" s="22"/>
      <c r="I250" s="22"/>
      <c r="J250" s="22"/>
      <c r="K250" s="22"/>
    </row>
    <row r="251" spans="2:11" x14ac:dyDescent="0.2">
      <c r="B251" s="39"/>
      <c r="C251" s="32"/>
      <c r="D251" s="24"/>
      <c r="E251" s="24"/>
      <c r="F251" s="22"/>
      <c r="G251" s="22"/>
      <c r="H251" s="22"/>
      <c r="I251" s="22"/>
      <c r="J251" s="22"/>
      <c r="K251" s="22"/>
    </row>
    <row r="252" spans="2:11" x14ac:dyDescent="0.2">
      <c r="B252" s="39"/>
      <c r="C252" s="32"/>
      <c r="D252" s="24"/>
      <c r="E252" s="24"/>
      <c r="F252" s="22"/>
      <c r="G252" s="22"/>
      <c r="H252" s="22"/>
      <c r="I252" s="22"/>
      <c r="J252" s="22"/>
      <c r="K252" s="22"/>
    </row>
    <row r="253" spans="2:11" x14ac:dyDescent="0.2">
      <c r="B253" s="39"/>
      <c r="C253" s="32"/>
      <c r="D253" s="24"/>
      <c r="E253" s="24"/>
      <c r="F253" s="22"/>
      <c r="G253" s="22"/>
      <c r="H253" s="22"/>
      <c r="I253" s="22"/>
      <c r="J253" s="22"/>
      <c r="K253" s="22"/>
    </row>
    <row r="254" spans="2:11" x14ac:dyDescent="0.2">
      <c r="B254" s="39"/>
      <c r="C254" s="32"/>
      <c r="D254" s="24"/>
      <c r="E254" s="24"/>
      <c r="F254" s="22"/>
      <c r="G254" s="22"/>
      <c r="H254" s="22"/>
      <c r="I254" s="22"/>
      <c r="J254" s="22"/>
      <c r="K254" s="22"/>
    </row>
    <row r="255" spans="2:11" x14ac:dyDescent="0.2">
      <c r="B255" s="39"/>
      <c r="C255" s="32"/>
      <c r="D255" s="24"/>
      <c r="E255" s="24"/>
      <c r="F255" s="22"/>
      <c r="G255" s="22"/>
      <c r="H255" s="22"/>
      <c r="I255" s="22"/>
      <c r="J255" s="22"/>
      <c r="K255" s="22"/>
    </row>
    <row r="256" spans="2:11" x14ac:dyDescent="0.2">
      <c r="B256" s="39"/>
      <c r="C256" s="32"/>
      <c r="D256" s="24"/>
      <c r="E256" s="24"/>
      <c r="F256" s="22"/>
      <c r="G256" s="22"/>
      <c r="H256" s="22"/>
      <c r="I256" s="22"/>
      <c r="J256" s="22"/>
      <c r="K256" s="22"/>
    </row>
    <row r="257" spans="2:11" x14ac:dyDescent="0.2">
      <c r="B257" s="39"/>
      <c r="C257" s="32"/>
      <c r="D257" s="24"/>
      <c r="E257" s="24"/>
      <c r="F257" s="22"/>
      <c r="G257" s="22"/>
      <c r="H257" s="22"/>
      <c r="I257" s="22"/>
      <c r="J257" s="22"/>
      <c r="K257" s="22"/>
    </row>
    <row r="258" spans="2:11" x14ac:dyDescent="0.2">
      <c r="B258" s="39"/>
      <c r="C258" s="32"/>
      <c r="D258" s="24"/>
      <c r="E258" s="24"/>
      <c r="F258" s="22"/>
      <c r="G258" s="22"/>
      <c r="H258" s="22"/>
      <c r="I258" s="22"/>
      <c r="J258" s="22"/>
      <c r="K258" s="22"/>
    </row>
    <row r="259" spans="2:11" x14ac:dyDescent="0.2">
      <c r="B259" s="39"/>
      <c r="C259" s="32"/>
      <c r="D259" s="24"/>
      <c r="E259" s="24"/>
      <c r="F259" s="22"/>
      <c r="G259" s="22"/>
      <c r="H259" s="22"/>
      <c r="I259" s="22"/>
      <c r="J259" s="22"/>
      <c r="K259" s="22"/>
    </row>
    <row r="260" spans="2:11" x14ac:dyDescent="0.2">
      <c r="B260" s="39"/>
      <c r="C260" s="32"/>
      <c r="D260" s="24"/>
      <c r="E260" s="24"/>
      <c r="F260" s="22"/>
      <c r="G260" s="22"/>
      <c r="H260" s="22"/>
      <c r="I260" s="22"/>
      <c r="J260" s="22"/>
      <c r="K260" s="22"/>
    </row>
    <row r="261" spans="2:11" x14ac:dyDescent="0.2">
      <c r="B261" s="39"/>
      <c r="C261" s="32"/>
      <c r="D261" s="24"/>
      <c r="E261" s="24"/>
      <c r="F261" s="22"/>
      <c r="G261" s="22"/>
      <c r="H261" s="22"/>
      <c r="I261" s="22"/>
      <c r="J261" s="22"/>
      <c r="K261" s="22"/>
    </row>
    <row r="262" spans="2:11" x14ac:dyDescent="0.2">
      <c r="B262" s="39"/>
      <c r="C262" s="32"/>
      <c r="D262" s="24"/>
      <c r="E262" s="24"/>
      <c r="F262" s="22"/>
      <c r="G262" s="22"/>
      <c r="H262" s="22"/>
      <c r="I262" s="22"/>
      <c r="J262" s="22"/>
      <c r="K262" s="22"/>
    </row>
    <row r="263" spans="2:11" x14ac:dyDescent="0.2">
      <c r="B263" s="39"/>
      <c r="C263" s="32"/>
      <c r="D263" s="24"/>
      <c r="E263" s="24"/>
      <c r="F263" s="22"/>
      <c r="G263" s="22"/>
      <c r="H263" s="22"/>
      <c r="I263" s="22"/>
      <c r="J263" s="22"/>
      <c r="K263" s="22"/>
    </row>
    <row r="264" spans="2:11" x14ac:dyDescent="0.2">
      <c r="B264" s="39"/>
      <c r="C264" s="32"/>
      <c r="D264" s="24"/>
      <c r="E264" s="24"/>
      <c r="F264" s="22"/>
      <c r="G264" s="22"/>
      <c r="H264" s="22"/>
      <c r="I264" s="22"/>
      <c r="J264" s="22"/>
      <c r="K264" s="22"/>
    </row>
    <row r="265" spans="2:11" x14ac:dyDescent="0.2">
      <c r="B265" s="39"/>
      <c r="C265" s="32"/>
      <c r="D265" s="24"/>
      <c r="E265" s="24"/>
      <c r="F265" s="22"/>
      <c r="G265" s="22"/>
      <c r="H265" s="22"/>
      <c r="I265" s="22"/>
      <c r="J265" s="22"/>
      <c r="K265" s="22"/>
    </row>
    <row r="266" spans="2:11" x14ac:dyDescent="0.2">
      <c r="B266" s="32"/>
      <c r="C266" s="32"/>
      <c r="D266" s="24"/>
      <c r="E266" s="24"/>
      <c r="F266" s="22"/>
      <c r="G266" s="22"/>
      <c r="H266" s="22"/>
      <c r="I266" s="22"/>
      <c r="J266" s="22"/>
      <c r="K266" s="22"/>
    </row>
    <row r="267" spans="2:11" x14ac:dyDescent="0.2">
      <c r="B267" s="32"/>
      <c r="C267" s="32"/>
      <c r="D267" s="24"/>
      <c r="E267" s="24"/>
      <c r="F267" s="22"/>
      <c r="G267" s="22"/>
      <c r="H267" s="22"/>
      <c r="I267" s="22"/>
      <c r="J267" s="22"/>
      <c r="K267" s="22"/>
    </row>
    <row r="268" spans="2:11" x14ac:dyDescent="0.2">
      <c r="B268" s="32"/>
      <c r="C268" s="32"/>
      <c r="D268" s="24"/>
      <c r="E268" s="24"/>
      <c r="F268" s="22"/>
      <c r="G268" s="22"/>
      <c r="H268" s="22"/>
      <c r="I268" s="22"/>
      <c r="J268" s="22"/>
      <c r="K268" s="22"/>
    </row>
    <row r="269" spans="2:11" x14ac:dyDescent="0.2">
      <c r="B269" s="32"/>
      <c r="C269" s="32"/>
      <c r="D269" s="24"/>
      <c r="E269" s="24"/>
      <c r="F269" s="22"/>
      <c r="G269" s="22"/>
      <c r="H269" s="22"/>
      <c r="I269" s="22"/>
      <c r="J269" s="22"/>
      <c r="K269" s="22"/>
    </row>
    <row r="270" spans="2:11" x14ac:dyDescent="0.2">
      <c r="B270" s="32"/>
      <c r="C270" s="32"/>
      <c r="D270" s="24"/>
      <c r="E270" s="24"/>
      <c r="F270" s="22"/>
      <c r="G270" s="22"/>
      <c r="H270" s="22"/>
      <c r="I270" s="22"/>
      <c r="J270" s="22"/>
      <c r="K270" s="22"/>
    </row>
    <row r="271" spans="2:11" x14ac:dyDescent="0.2">
      <c r="B271" s="32"/>
      <c r="C271" s="32"/>
      <c r="D271" s="24"/>
      <c r="E271" s="24"/>
      <c r="F271" s="22"/>
      <c r="G271" s="22"/>
      <c r="H271" s="22"/>
      <c r="I271" s="22"/>
      <c r="J271" s="22"/>
      <c r="K271" s="22"/>
    </row>
  </sheetData>
  <sheetProtection formatCells="0" formatColumns="0" formatRows="0" sort="0"/>
  <autoFilter ref="B1:L213" xr:uid="{00000000-0001-0000-0100-000000000000}"/>
  <phoneticPr fontId="9" type="noConversion"/>
  <dataValidations count="1">
    <dataValidation showInputMessage="1" showErrorMessage="1" sqref="K2" xr:uid="{00000000-0002-0000-0100-000000000000}"/>
  </dataValidations>
  <pageMargins left="0.7" right="0.7" top="0.78740157499999996" bottom="0.78740157499999996"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Tabelle2!$A$2:$A$5</xm:f>
          </x14:formula1>
          <xm:sqref>D2:D244</xm:sqref>
        </x14:dataValidation>
        <x14:dataValidation type="list" showInputMessage="1" showErrorMessage="1" xr:uid="{00000000-0002-0000-0100-000002000000}">
          <x14:formula1>
            <xm:f>Tabelle2!$C$2:$C$3</xm:f>
          </x14:formula1>
          <xm:sqref>K3:K271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36"/>
  <sheetViews>
    <sheetView showGridLines="0" tabSelected="1" topLeftCell="E1" zoomScale="120" zoomScaleNormal="120" workbookViewId="0">
      <pane ySplit="1" topLeftCell="A63" activePane="bottomLeft" state="frozen"/>
      <selection pane="bottomLeft" activeCell="H64" sqref="H64"/>
    </sheetView>
  </sheetViews>
  <sheetFormatPr baseColWidth="10" defaultColWidth="11.5" defaultRowHeight="15" x14ac:dyDescent="0.2"/>
  <cols>
    <col min="1" max="1" width="4.5" customWidth="1"/>
    <col min="2" max="2" width="5.5" style="34" customWidth="1"/>
    <col min="3" max="3" width="7.1640625" style="34" customWidth="1"/>
    <col min="4" max="4" width="15.5" style="20" bestFit="1" customWidth="1"/>
    <col min="5" max="6" width="8" style="20" bestFit="1" customWidth="1"/>
    <col min="7" max="7" width="10.5" style="20" customWidth="1"/>
    <col min="8" max="8" width="81.5" style="38" customWidth="1"/>
    <col min="9" max="9" width="80.5" style="38" customWidth="1"/>
    <col min="10" max="10" width="25.5" style="19" bestFit="1" customWidth="1"/>
    <col min="11" max="11" width="31.5" customWidth="1"/>
  </cols>
  <sheetData>
    <row r="1" spans="2:11" s="37" customFormat="1" ht="84.75" customHeight="1" x14ac:dyDescent="0.2">
      <c r="B1" s="36" t="s">
        <v>1236</v>
      </c>
      <c r="C1" s="36" t="s">
        <v>1237</v>
      </c>
      <c r="D1" s="35" t="s">
        <v>428</v>
      </c>
      <c r="E1" s="54" t="s">
        <v>429</v>
      </c>
      <c r="F1" s="54" t="s">
        <v>430</v>
      </c>
      <c r="G1" s="54" t="s">
        <v>431</v>
      </c>
      <c r="H1" s="56" t="s">
        <v>1238</v>
      </c>
      <c r="I1" s="56" t="s">
        <v>432</v>
      </c>
      <c r="J1" s="57" t="s">
        <v>1239</v>
      </c>
      <c r="K1" s="58" t="s">
        <v>433</v>
      </c>
    </row>
    <row r="2" spans="2:11" ht="75" x14ac:dyDescent="0.2">
      <c r="B2" s="45">
        <v>1</v>
      </c>
      <c r="C2" s="46" t="s">
        <v>1240</v>
      </c>
      <c r="D2" s="47" t="s">
        <v>1241</v>
      </c>
      <c r="E2" s="48">
        <f>IF(D2="leicht",6,IF(D2="mittel",8,IF(D2="schwer",10,xxx)))</f>
        <v>6</v>
      </c>
      <c r="F2" s="48">
        <f>IF(E2=6,25,IF(E2=8,30,IF(E2=10,35,xxx)))</f>
        <v>25</v>
      </c>
      <c r="G2" s="48" t="s">
        <v>816</v>
      </c>
      <c r="H2" s="51" t="s">
        <v>434</v>
      </c>
      <c r="I2" s="49" t="s">
        <v>1414</v>
      </c>
      <c r="J2" s="49"/>
      <c r="K2" s="21"/>
    </row>
    <row r="3" spans="2:11" ht="165" x14ac:dyDescent="0.2">
      <c r="B3" s="45">
        <v>1</v>
      </c>
      <c r="C3" s="46" t="s">
        <v>1242</v>
      </c>
      <c r="D3" s="47" t="s">
        <v>1243</v>
      </c>
      <c r="E3" s="48">
        <f>IF(D3="leicht",6,IF(D3="mittel",8,IF(D3="schwer",10,xxx)))</f>
        <v>6</v>
      </c>
      <c r="F3" s="48">
        <f>IF(E3=6,25,IF(E3=8,30,IF(E3=10,35,xxx)))</f>
        <v>25</v>
      </c>
      <c r="G3" s="48" t="s">
        <v>817</v>
      </c>
      <c r="H3" s="49" t="s">
        <v>681</v>
      </c>
      <c r="I3" s="49" t="s">
        <v>1415</v>
      </c>
      <c r="J3" s="49"/>
      <c r="K3" s="21"/>
    </row>
    <row r="4" spans="2:11" ht="135" x14ac:dyDescent="0.2">
      <c r="B4" s="39">
        <v>1</v>
      </c>
      <c r="C4" s="32" t="s">
        <v>1244</v>
      </c>
      <c r="D4" s="47" t="s">
        <v>1245</v>
      </c>
      <c r="E4" s="24">
        <f>IF(D4="leicht",6,IF(D4="mittel",8,IF(D4="schwer",10,xxx)))</f>
        <v>6</v>
      </c>
      <c r="F4" s="24">
        <f>IF(E4=6,25,IF(E4=8,30,IF(E4=10,35,xxx)))</f>
        <v>25</v>
      </c>
      <c r="G4" s="48" t="s">
        <v>818</v>
      </c>
      <c r="H4" s="22" t="s">
        <v>682</v>
      </c>
      <c r="I4" s="22" t="s">
        <v>1378</v>
      </c>
      <c r="J4" s="22"/>
      <c r="K4" s="21"/>
    </row>
    <row r="5" spans="2:11" ht="75" x14ac:dyDescent="0.2">
      <c r="B5" s="39">
        <v>1</v>
      </c>
      <c r="C5" s="32" t="s">
        <v>1246</v>
      </c>
      <c r="D5" s="24" t="s">
        <v>1247</v>
      </c>
      <c r="E5" s="24">
        <f>IF(D5="leicht",6,IF(D5="mittel",8,IF(D5="schwer",10,xxx)))</f>
        <v>8</v>
      </c>
      <c r="F5" s="24">
        <f>IF(E5=6,25,IF(E5=8,30,IF(E5=10,35,xxx)))</f>
        <v>30</v>
      </c>
      <c r="G5" s="48" t="s">
        <v>819</v>
      </c>
      <c r="H5" s="22" t="s">
        <v>435</v>
      </c>
      <c r="I5" s="22" t="s">
        <v>1416</v>
      </c>
      <c r="J5" s="22"/>
      <c r="K5" s="21"/>
    </row>
    <row r="6" spans="2:11" ht="60" x14ac:dyDescent="0.2">
      <c r="B6" s="39">
        <v>1</v>
      </c>
      <c r="C6" s="32" t="s">
        <v>1248</v>
      </c>
      <c r="D6" s="24" t="s">
        <v>1249</v>
      </c>
      <c r="E6" s="24">
        <f>IF(D6="leicht",6,IF(D6="mittel",8,IF(D6="schwer",10,xxx)))</f>
        <v>8</v>
      </c>
      <c r="F6" s="24">
        <f>IF(E6=6,25,IF(E6=8,30,IF(E6=10,35,xxx)))</f>
        <v>30</v>
      </c>
      <c r="G6" s="48" t="s">
        <v>820</v>
      </c>
      <c r="H6" s="22" t="s">
        <v>683</v>
      </c>
      <c r="I6" s="22" t="s">
        <v>436</v>
      </c>
      <c r="J6" s="22"/>
      <c r="K6" s="21"/>
    </row>
    <row r="7" spans="2:11" ht="135" x14ac:dyDescent="0.2">
      <c r="B7" s="39">
        <v>1</v>
      </c>
      <c r="C7" s="32" t="s">
        <v>1250</v>
      </c>
      <c r="D7" s="24" t="s">
        <v>1251</v>
      </c>
      <c r="E7" s="24">
        <f>IF(D7="leicht",6,IF(D7="mittel",8,IF(D7="schwer",10,xxx)))</f>
        <v>8</v>
      </c>
      <c r="F7" s="24">
        <f>IF(E7=6,25,IF(E7=8,30,IF(E7=10,35,xxx)))</f>
        <v>30</v>
      </c>
      <c r="G7" s="48" t="s">
        <v>821</v>
      </c>
      <c r="H7" s="22" t="s">
        <v>684</v>
      </c>
      <c r="I7" s="22" t="s">
        <v>437</v>
      </c>
      <c r="J7" s="22"/>
      <c r="K7" s="21"/>
    </row>
    <row r="8" spans="2:11" ht="210" x14ac:dyDescent="0.2">
      <c r="B8" s="39">
        <v>1</v>
      </c>
      <c r="C8" s="32" t="s">
        <v>1252</v>
      </c>
      <c r="D8" s="24" t="s">
        <v>1253</v>
      </c>
      <c r="E8" s="24">
        <f>IF(D8="leicht",6,IF(D8="mittel",8,IF(D8="schwer",10,xxx)))</f>
        <v>10</v>
      </c>
      <c r="F8" s="24">
        <f>IF(E8=6,25,IF(E8=8,30,IF(E8=10,35,xxx)))</f>
        <v>35</v>
      </c>
      <c r="G8" s="48" t="s">
        <v>822</v>
      </c>
      <c r="H8" s="22" t="s">
        <v>438</v>
      </c>
      <c r="I8" s="22" t="s">
        <v>1417</v>
      </c>
      <c r="J8" s="22"/>
      <c r="K8" s="21"/>
    </row>
    <row r="9" spans="2:11" ht="120" x14ac:dyDescent="0.2">
      <c r="B9" s="39">
        <v>1</v>
      </c>
      <c r="C9" s="32" t="s">
        <v>1254</v>
      </c>
      <c r="D9" s="24" t="s">
        <v>1255</v>
      </c>
      <c r="E9" s="24">
        <f>IF(D9="leicht",6,IF(D9="mittel",8,IF(D9="schwer",10,xxx)))</f>
        <v>10</v>
      </c>
      <c r="F9" s="24">
        <f>IF(E9=6,25,IF(E9=8,30,IF(E9=10,35,xxx)))</f>
        <v>35</v>
      </c>
      <c r="G9" s="48" t="s">
        <v>823</v>
      </c>
      <c r="H9" s="22" t="s">
        <v>685</v>
      </c>
      <c r="I9" s="22" t="s">
        <v>1418</v>
      </c>
      <c r="J9" s="22"/>
      <c r="K9" s="21"/>
    </row>
    <row r="10" spans="2:11" ht="75" x14ac:dyDescent="0.2">
      <c r="B10" s="39">
        <v>1</v>
      </c>
      <c r="C10" s="32" t="s">
        <v>1256</v>
      </c>
      <c r="D10" s="24" t="s">
        <v>1257</v>
      </c>
      <c r="E10" s="24">
        <f>IF(D10="leicht",6,IF(D10="mittel",8,IF(D10="schwer",10,xxx)))</f>
        <v>10</v>
      </c>
      <c r="F10" s="24">
        <f>IF(E10=6,25,IF(E10=8,30,IF(E10=10,35,xxx)))</f>
        <v>35</v>
      </c>
      <c r="G10" s="48" t="s">
        <v>824</v>
      </c>
      <c r="H10" s="22" t="s">
        <v>439</v>
      </c>
      <c r="I10" s="22" t="s">
        <v>1419</v>
      </c>
      <c r="J10" s="22"/>
      <c r="K10" s="21"/>
    </row>
    <row r="11" spans="2:11" ht="150" x14ac:dyDescent="0.2">
      <c r="B11" s="39">
        <v>2</v>
      </c>
      <c r="C11" s="32" t="s">
        <v>1258</v>
      </c>
      <c r="D11" s="24" t="s">
        <v>1259</v>
      </c>
      <c r="E11" s="24">
        <f>IF(D11="leicht",6,IF(D11="mittel",8,IF(D11="schwer",10,xxx)))</f>
        <v>6</v>
      </c>
      <c r="F11" s="24">
        <f>IF(E11=6,25,IF(E11=8,30,IF(E11=10,35,xxx)))</f>
        <v>25</v>
      </c>
      <c r="G11" s="48" t="s">
        <v>825</v>
      </c>
      <c r="H11" s="22" t="s">
        <v>687</v>
      </c>
      <c r="I11" s="22" t="s">
        <v>440</v>
      </c>
      <c r="J11" s="22"/>
      <c r="K11" s="21"/>
    </row>
    <row r="12" spans="2:11" ht="60" x14ac:dyDescent="0.2">
      <c r="B12" s="39">
        <v>2</v>
      </c>
      <c r="C12" s="32" t="s">
        <v>1260</v>
      </c>
      <c r="D12" s="24" t="s">
        <v>1261</v>
      </c>
      <c r="E12" s="24">
        <f>IF(D12="leicht",6,IF(D12="mittel",8,IF(D12="schwer",10,xxx)))</f>
        <v>6</v>
      </c>
      <c r="F12" s="24">
        <f>IF(E12=6,25,IF(E12=8,30,IF(E12=10,35,xxx)))</f>
        <v>25</v>
      </c>
      <c r="G12" s="48" t="s">
        <v>826</v>
      </c>
      <c r="H12" s="22" t="s">
        <v>441</v>
      </c>
      <c r="I12" s="22" t="s">
        <v>691</v>
      </c>
      <c r="J12" s="22"/>
      <c r="K12" s="21"/>
    </row>
    <row r="13" spans="2:11" ht="150" x14ac:dyDescent="0.2">
      <c r="B13" s="39">
        <v>2</v>
      </c>
      <c r="C13" s="32" t="s">
        <v>1262</v>
      </c>
      <c r="D13" s="24" t="s">
        <v>1263</v>
      </c>
      <c r="E13" s="24">
        <f>IF(D13="leicht",6,IF(D13="mittel",8,IF(D13="schwer",10,xxx)))</f>
        <v>6</v>
      </c>
      <c r="F13" s="24">
        <f>IF(E13=6,25,IF(E13=8,30,IF(E13=10,35,xxx)))</f>
        <v>25</v>
      </c>
      <c r="G13" s="48" t="s">
        <v>827</v>
      </c>
      <c r="H13" s="22" t="s">
        <v>442</v>
      </c>
      <c r="I13" s="22" t="s">
        <v>1420</v>
      </c>
      <c r="J13" s="22"/>
      <c r="K13" s="21"/>
    </row>
    <row r="14" spans="2:11" ht="120" x14ac:dyDescent="0.2">
      <c r="B14" s="39">
        <v>2</v>
      </c>
      <c r="C14" s="32" t="s">
        <v>1264</v>
      </c>
      <c r="D14" s="24" t="s">
        <v>1265</v>
      </c>
      <c r="E14" s="24">
        <f>IF(D14="leicht",6,IF(D14="mittel",8,IF(D14="schwer",10,xxx)))</f>
        <v>8</v>
      </c>
      <c r="F14" s="24">
        <f>IF(E14=6,25,IF(E14=8,30,IF(E14=10,35,xxx)))</f>
        <v>30</v>
      </c>
      <c r="G14" s="48" t="s">
        <v>828</v>
      </c>
      <c r="H14" s="22" t="s">
        <v>443</v>
      </c>
      <c r="I14" s="22" t="s">
        <v>1379</v>
      </c>
      <c r="J14" s="22"/>
      <c r="K14" s="21"/>
    </row>
    <row r="15" spans="2:11" ht="165" x14ac:dyDescent="0.2">
      <c r="B15" s="39">
        <v>2</v>
      </c>
      <c r="C15" s="32" t="s">
        <v>1266</v>
      </c>
      <c r="D15" s="24" t="s">
        <v>1267</v>
      </c>
      <c r="E15" s="24">
        <f>IF(D15="leicht",6,IF(D15="mittel",8,IF(D15="schwer",10,xxx)))</f>
        <v>8</v>
      </c>
      <c r="F15" s="24">
        <f>IF(E15=6,25,IF(E15=8,30,IF(E15=10,35,xxx)))</f>
        <v>30</v>
      </c>
      <c r="G15" s="48" t="s">
        <v>829</v>
      </c>
      <c r="H15" s="22" t="s">
        <v>444</v>
      </c>
      <c r="I15" s="22" t="s">
        <v>1421</v>
      </c>
      <c r="J15" s="22"/>
      <c r="K15" s="21"/>
    </row>
    <row r="16" spans="2:11" ht="135" x14ac:dyDescent="0.2">
      <c r="B16" s="39">
        <v>2</v>
      </c>
      <c r="C16" s="32" t="s">
        <v>1268</v>
      </c>
      <c r="D16" s="24" t="s">
        <v>1269</v>
      </c>
      <c r="E16" s="24">
        <f>IF(D16="leicht",6,IF(D16="mittel",8,IF(D16="schwer",10,xxx)))</f>
        <v>8</v>
      </c>
      <c r="F16" s="24">
        <f>IF(E16=6,25,IF(E16=8,30,IF(E16=10,35,xxx)))</f>
        <v>30</v>
      </c>
      <c r="G16" s="48" t="s">
        <v>830</v>
      </c>
      <c r="H16" s="22" t="s">
        <v>686</v>
      </c>
      <c r="I16" s="22" t="s">
        <v>1422</v>
      </c>
      <c r="J16" s="22"/>
      <c r="K16" s="21"/>
    </row>
    <row r="17" spans="2:11" ht="165" x14ac:dyDescent="0.2">
      <c r="B17" s="39">
        <v>2</v>
      </c>
      <c r="C17" s="32" t="s">
        <v>1270</v>
      </c>
      <c r="D17" s="24" t="s">
        <v>1271</v>
      </c>
      <c r="E17" s="24">
        <f>IF(D17="leicht",6,IF(D17="mittel",8,IF(D17="schwer",10,xxx)))</f>
        <v>10</v>
      </c>
      <c r="F17" s="24">
        <f>IF(E17=6,25,IF(E17=8,30,IF(E17=10,35,xxx)))</f>
        <v>35</v>
      </c>
      <c r="G17" s="48" t="s">
        <v>831</v>
      </c>
      <c r="H17" s="22" t="s">
        <v>690</v>
      </c>
      <c r="I17" s="22" t="s">
        <v>1423</v>
      </c>
      <c r="J17" s="22"/>
      <c r="K17" s="21"/>
    </row>
    <row r="18" spans="2:11" ht="195" x14ac:dyDescent="0.2">
      <c r="B18" s="39">
        <v>2</v>
      </c>
      <c r="C18" s="32" t="s">
        <v>1272</v>
      </c>
      <c r="D18" s="24" t="s">
        <v>1273</v>
      </c>
      <c r="E18" s="24">
        <f>IF(D18="leicht",6,IF(D18="mittel",8,IF(D18="schwer",10,xxx)))</f>
        <v>10</v>
      </c>
      <c r="F18" s="24">
        <f>IF(E18=6,25,IF(E18=8,30,IF(E18=10,35,xxx)))</f>
        <v>35</v>
      </c>
      <c r="G18" s="48" t="s">
        <v>832</v>
      </c>
      <c r="H18" s="22" t="s">
        <v>689</v>
      </c>
      <c r="I18" s="22" t="s">
        <v>688</v>
      </c>
      <c r="J18" s="22"/>
      <c r="K18" s="21"/>
    </row>
    <row r="19" spans="2:11" ht="210" x14ac:dyDescent="0.2">
      <c r="B19" s="39">
        <v>2</v>
      </c>
      <c r="C19" s="32" t="s">
        <v>1274</v>
      </c>
      <c r="D19" s="24" t="s">
        <v>1275</v>
      </c>
      <c r="E19" s="24">
        <f>IF(D19="leicht",6,IF(D19="mittel",8,IF(D19="schwer",10,xxx)))</f>
        <v>10</v>
      </c>
      <c r="F19" s="24">
        <f>IF(E19=6,25,IF(E19=8,30,IF(E19=10,35,xxx)))</f>
        <v>35</v>
      </c>
      <c r="G19" s="48" t="s">
        <v>833</v>
      </c>
      <c r="H19" s="22" t="s">
        <v>445</v>
      </c>
      <c r="I19" s="22" t="s">
        <v>692</v>
      </c>
      <c r="J19" s="22"/>
      <c r="K19" s="21"/>
    </row>
    <row r="20" spans="2:11" ht="90" x14ac:dyDescent="0.2">
      <c r="B20" s="39">
        <v>3</v>
      </c>
      <c r="C20" s="32" t="s">
        <v>1276</v>
      </c>
      <c r="D20" s="24" t="s">
        <v>1277</v>
      </c>
      <c r="E20" s="24">
        <f>IF(D20="leicht",6,IF(D20="mittel",8,IF(D20="schwer",10,xxx)))</f>
        <v>6</v>
      </c>
      <c r="F20" s="24">
        <f>IF(E20=6,25,IF(E20=8,30,IF(E20=10,35,xxx)))</f>
        <v>25</v>
      </c>
      <c r="G20" s="48" t="s">
        <v>834</v>
      </c>
      <c r="H20" s="22" t="s">
        <v>446</v>
      </c>
      <c r="I20" s="22" t="s">
        <v>447</v>
      </c>
      <c r="J20" s="22"/>
      <c r="K20" s="21"/>
    </row>
    <row r="21" spans="2:11" ht="90" x14ac:dyDescent="0.2">
      <c r="B21" s="39">
        <v>3</v>
      </c>
      <c r="C21" s="32" t="s">
        <v>1278</v>
      </c>
      <c r="D21" s="24" t="s">
        <v>1279</v>
      </c>
      <c r="E21" s="24">
        <f>IF(D21="leicht",6,IF(D21="mittel",8,IF(D21="schwer",10,xxx)))</f>
        <v>6</v>
      </c>
      <c r="F21" s="24">
        <f>IF(E21=6,25,IF(E21=8,30,IF(E21=10,35,xxx)))</f>
        <v>25</v>
      </c>
      <c r="G21" s="48" t="s">
        <v>835</v>
      </c>
      <c r="H21" s="22" t="s">
        <v>1424</v>
      </c>
      <c r="I21" s="22" t="s">
        <v>1425</v>
      </c>
      <c r="J21" s="22"/>
      <c r="K21" s="21"/>
    </row>
    <row r="22" spans="2:11" ht="120" x14ac:dyDescent="0.2">
      <c r="B22" s="39">
        <v>3</v>
      </c>
      <c r="C22" s="32" t="s">
        <v>1280</v>
      </c>
      <c r="D22" s="24" t="s">
        <v>1281</v>
      </c>
      <c r="E22" s="24">
        <f>IF(D22="leicht",6,IF(D22="mittel",8,IF(D22="schwer",10,xxx)))</f>
        <v>6</v>
      </c>
      <c r="F22" s="24">
        <f>IF(E22=6,25,IF(E22=8,30,IF(E22=10,35,xxx)))</f>
        <v>25</v>
      </c>
      <c r="G22" s="48" t="s">
        <v>836</v>
      </c>
      <c r="H22" s="22" t="s">
        <v>448</v>
      </c>
      <c r="I22" s="22" t="s">
        <v>449</v>
      </c>
      <c r="J22" s="22"/>
      <c r="K22" s="21"/>
    </row>
    <row r="23" spans="2:11" ht="90" x14ac:dyDescent="0.2">
      <c r="B23" s="39">
        <v>3</v>
      </c>
      <c r="C23" s="32" t="s">
        <v>1282</v>
      </c>
      <c r="D23" s="24" t="s">
        <v>1283</v>
      </c>
      <c r="E23" s="24">
        <f>IF(D23="leicht",6,IF(D23="mittel",8,IF(D23="schwer",10,xxx)))</f>
        <v>8</v>
      </c>
      <c r="F23" s="24">
        <f>IF(E23=6,25,IF(E23=8,30,IF(E23=10,35,xxx)))</f>
        <v>30</v>
      </c>
      <c r="G23" s="48" t="s">
        <v>837</v>
      </c>
      <c r="H23" s="22" t="s">
        <v>724</v>
      </c>
      <c r="I23" s="22" t="s">
        <v>1426</v>
      </c>
      <c r="J23" s="22"/>
      <c r="K23" s="21"/>
    </row>
    <row r="24" spans="2:11" ht="180" x14ac:dyDescent="0.2">
      <c r="B24" s="39">
        <v>3</v>
      </c>
      <c r="C24" s="32" t="s">
        <v>1284</v>
      </c>
      <c r="D24" s="24" t="s">
        <v>1285</v>
      </c>
      <c r="E24" s="24">
        <f>IF(D24="leicht",6,IF(D24="mittel",8,IF(D24="schwer",10,xxx)))</f>
        <v>8</v>
      </c>
      <c r="F24" s="24">
        <f>IF(E24=6,25,IF(E24=8,30,IF(E24=10,35,xxx)))</f>
        <v>30</v>
      </c>
      <c r="G24" s="48" t="s">
        <v>838</v>
      </c>
      <c r="H24" s="22" t="s">
        <v>699</v>
      </c>
      <c r="I24" s="22" t="s">
        <v>450</v>
      </c>
      <c r="J24" s="22"/>
      <c r="K24" s="21"/>
    </row>
    <row r="25" spans="2:11" ht="75" x14ac:dyDescent="0.2">
      <c r="B25" s="39">
        <v>3</v>
      </c>
      <c r="C25" s="32" t="s">
        <v>1286</v>
      </c>
      <c r="D25" s="24" t="s">
        <v>1287</v>
      </c>
      <c r="E25" s="24">
        <f>IF(D25="leicht",6,IF(D25="mittel",8,IF(D25="schwer",10,xxx)))</f>
        <v>8</v>
      </c>
      <c r="F25" s="24">
        <f>IF(E25=6,25,IF(E25=8,30,IF(E25=10,35,xxx)))</f>
        <v>30</v>
      </c>
      <c r="G25" s="48" t="s">
        <v>839</v>
      </c>
      <c r="H25" s="22" t="s">
        <v>723</v>
      </c>
      <c r="I25" s="22" t="s">
        <v>1380</v>
      </c>
      <c r="J25" s="22"/>
      <c r="K25" s="21"/>
    </row>
    <row r="26" spans="2:11" ht="75" x14ac:dyDescent="0.2">
      <c r="B26" s="39">
        <v>3</v>
      </c>
      <c r="C26" s="32" t="s">
        <v>1288</v>
      </c>
      <c r="D26" s="24" t="s">
        <v>1289</v>
      </c>
      <c r="E26" s="24">
        <f>IF(D26="leicht",6,IF(D26="mittel",8,IF(D26="schwer",10,xxx)))</f>
        <v>10</v>
      </c>
      <c r="F26" s="24">
        <f>IF(E26=6,25,IF(E26=8,30,IF(E26=10,35,xxx)))</f>
        <v>35</v>
      </c>
      <c r="G26" s="48" t="s">
        <v>840</v>
      </c>
      <c r="H26" s="22" t="s">
        <v>451</v>
      </c>
      <c r="I26" s="22" t="s">
        <v>1381</v>
      </c>
      <c r="J26" s="22"/>
      <c r="K26" s="21"/>
    </row>
    <row r="27" spans="2:11" ht="135" x14ac:dyDescent="0.2">
      <c r="B27" s="39">
        <v>3</v>
      </c>
      <c r="C27" s="32" t="s">
        <v>1290</v>
      </c>
      <c r="D27" s="24" t="s">
        <v>1291</v>
      </c>
      <c r="E27" s="24">
        <f>IF(D27="leicht",6,IF(D27="mittel",8,IF(D27="schwer",10,xxx)))</f>
        <v>10</v>
      </c>
      <c r="F27" s="24">
        <f>IF(E27=6,25,IF(E27=8,30,IF(E27=10,35,xxx)))</f>
        <v>35</v>
      </c>
      <c r="G27" s="48" t="s">
        <v>841</v>
      </c>
      <c r="H27" s="22" t="s">
        <v>722</v>
      </c>
      <c r="I27" s="22" t="s">
        <v>452</v>
      </c>
      <c r="J27" s="22"/>
      <c r="K27" s="21"/>
    </row>
    <row r="28" spans="2:11" ht="225" x14ac:dyDescent="0.2">
      <c r="B28" s="39">
        <v>3</v>
      </c>
      <c r="C28" s="32" t="s">
        <v>1292</v>
      </c>
      <c r="D28" s="24" t="s">
        <v>1293</v>
      </c>
      <c r="E28" s="24">
        <f>IF(D28="leicht",6,IF(D28="mittel",8,IF(D28="schwer",10,xxx)))</f>
        <v>10</v>
      </c>
      <c r="F28" s="24">
        <f>IF(E28=6,25,IF(E28=8,30,IF(E28=10,35,xxx)))</f>
        <v>35</v>
      </c>
      <c r="G28" s="48" t="s">
        <v>842</v>
      </c>
      <c r="H28" s="22" t="s">
        <v>453</v>
      </c>
      <c r="I28" s="22" t="s">
        <v>454</v>
      </c>
      <c r="J28" s="22"/>
      <c r="K28" s="21"/>
    </row>
    <row r="29" spans="2:11" ht="90" x14ac:dyDescent="0.2">
      <c r="B29" s="39">
        <v>4</v>
      </c>
      <c r="C29" s="32" t="s">
        <v>1294</v>
      </c>
      <c r="D29" s="24" t="s">
        <v>1295</v>
      </c>
      <c r="E29" s="24">
        <f>IF(D29="leicht",6,IF(D29="mittel",8,IF(D29="schwer",10,xxx)))</f>
        <v>6</v>
      </c>
      <c r="F29" s="24">
        <f>IF(E29=6,25,IF(E29=8,30,IF(E29=10,35,xxx)))</f>
        <v>25</v>
      </c>
      <c r="G29" s="48" t="s">
        <v>843</v>
      </c>
      <c r="H29" s="22" t="s">
        <v>455</v>
      </c>
      <c r="I29" s="22" t="s">
        <v>456</v>
      </c>
      <c r="J29" s="22"/>
      <c r="K29" s="21"/>
    </row>
    <row r="30" spans="2:11" ht="105" x14ac:dyDescent="0.2">
      <c r="B30" s="39">
        <v>4</v>
      </c>
      <c r="C30" s="32" t="s">
        <v>1296</v>
      </c>
      <c r="D30" s="24" t="s">
        <v>1297</v>
      </c>
      <c r="E30" s="24">
        <f>IF(D30="leicht",6,IF(D30="mittel",8,IF(D30="schwer",10,xxx)))</f>
        <v>6</v>
      </c>
      <c r="F30" s="24">
        <f>IF(E30=6,25,IF(E30=8,30,IF(E30=10,35,xxx)))</f>
        <v>25</v>
      </c>
      <c r="G30" s="48" t="s">
        <v>844</v>
      </c>
      <c r="H30" s="22" t="s">
        <v>1383</v>
      </c>
      <c r="I30" s="22" t="s">
        <v>1382</v>
      </c>
      <c r="J30" s="22"/>
      <c r="K30" s="21"/>
    </row>
    <row r="31" spans="2:11" ht="120" x14ac:dyDescent="0.2">
      <c r="B31" s="39">
        <v>4</v>
      </c>
      <c r="C31" s="32" t="s">
        <v>1298</v>
      </c>
      <c r="D31" s="24" t="s">
        <v>1299</v>
      </c>
      <c r="E31" s="24">
        <f>IF(D31="leicht",6,IF(D31="mittel",8,IF(D31="schwer",10,xxx)))</f>
        <v>6</v>
      </c>
      <c r="F31" s="24">
        <f>IF(E31=6,25,IF(E31=8,30,IF(E31=10,35,xxx)))</f>
        <v>25</v>
      </c>
      <c r="G31" s="48" t="s">
        <v>845</v>
      </c>
      <c r="H31" s="22" t="s">
        <v>721</v>
      </c>
      <c r="I31" s="22" t="s">
        <v>1384</v>
      </c>
      <c r="J31" s="22"/>
      <c r="K31" s="21"/>
    </row>
    <row r="32" spans="2:11" ht="210" x14ac:dyDescent="0.2">
      <c r="B32" s="39">
        <v>4</v>
      </c>
      <c r="C32" s="32" t="s">
        <v>1300</v>
      </c>
      <c r="D32" s="24" t="s">
        <v>1301</v>
      </c>
      <c r="E32" s="24">
        <f>IF(D32="leicht",6,IF(D32="mittel",8,IF(D32="schwer",10,xxx)))</f>
        <v>8</v>
      </c>
      <c r="F32" s="24">
        <f>IF(E32=6,25,IF(E32=8,30,IF(E32=10,35,xxx)))</f>
        <v>30</v>
      </c>
      <c r="G32" s="48" t="s">
        <v>846</v>
      </c>
      <c r="H32" s="22" t="s">
        <v>457</v>
      </c>
      <c r="I32" s="22" t="s">
        <v>695</v>
      </c>
      <c r="J32" s="22"/>
      <c r="K32" s="21"/>
    </row>
    <row r="33" spans="2:11" ht="270" x14ac:dyDescent="0.2">
      <c r="B33" s="39">
        <v>4</v>
      </c>
      <c r="C33" s="32" t="s">
        <v>1302</v>
      </c>
      <c r="D33" s="24" t="s">
        <v>1303</v>
      </c>
      <c r="E33" s="24">
        <f>IF(D33="leicht",6,IF(D33="mittel",8,IF(D33="schwer",10,xxx)))</f>
        <v>8</v>
      </c>
      <c r="F33" s="24">
        <f>IF(E33=6,25,IF(E33=8,30,IF(E33=10,35,xxx)))</f>
        <v>30</v>
      </c>
      <c r="G33" s="48" t="s">
        <v>847</v>
      </c>
      <c r="H33" s="22" t="s">
        <v>720</v>
      </c>
      <c r="I33" s="22" t="s">
        <v>1427</v>
      </c>
      <c r="J33" s="22"/>
      <c r="K33" s="21"/>
    </row>
    <row r="34" spans="2:11" ht="255" x14ac:dyDescent="0.2">
      <c r="B34" s="39">
        <v>4</v>
      </c>
      <c r="C34" s="32" t="s">
        <v>1304</v>
      </c>
      <c r="D34" s="24" t="s">
        <v>1305</v>
      </c>
      <c r="E34" s="24">
        <f>IF(D34="leicht",6,IF(D34="mittel",8,IF(D34="schwer",10,xxx)))</f>
        <v>8</v>
      </c>
      <c r="F34" s="24">
        <f>IF(E34=6,25,IF(E34=8,30,IF(E34=10,35,xxx)))</f>
        <v>30</v>
      </c>
      <c r="G34" s="48" t="s">
        <v>848</v>
      </c>
      <c r="H34" s="22" t="s">
        <v>458</v>
      </c>
      <c r="I34" s="22" t="s">
        <v>1428</v>
      </c>
      <c r="J34" s="22"/>
      <c r="K34" s="21"/>
    </row>
    <row r="35" spans="2:11" ht="225" x14ac:dyDescent="0.2">
      <c r="B35" s="39">
        <v>4</v>
      </c>
      <c r="C35" s="32" t="s">
        <v>1306</v>
      </c>
      <c r="D35" s="24" t="s">
        <v>1307</v>
      </c>
      <c r="E35" s="24">
        <f>IF(D35="leicht",6,IF(D35="mittel",8,IF(D35="schwer",10,xxx)))</f>
        <v>10</v>
      </c>
      <c r="F35" s="24">
        <f>IF(E35=6,25,IF(E35=8,30,IF(E35=10,35,xxx)))</f>
        <v>35</v>
      </c>
      <c r="G35" s="48" t="s">
        <v>849</v>
      </c>
      <c r="H35" s="22" t="s">
        <v>700</v>
      </c>
      <c r="I35" s="22" t="s">
        <v>1429</v>
      </c>
      <c r="J35" s="22"/>
      <c r="K35" s="21"/>
    </row>
    <row r="36" spans="2:11" ht="316" x14ac:dyDescent="0.2">
      <c r="B36" s="39">
        <v>4</v>
      </c>
      <c r="C36" s="32" t="s">
        <v>1308</v>
      </c>
      <c r="D36" s="24" t="s">
        <v>1309</v>
      </c>
      <c r="E36" s="24">
        <f>IF(D36="leicht",6,IF(D36="mittel",8,IF(D36="schwer",10,xxx)))</f>
        <v>10</v>
      </c>
      <c r="F36" s="24">
        <f>IF(E36=6,25,IF(E36=8,30,IF(E36=10,35,xxx)))</f>
        <v>35</v>
      </c>
      <c r="G36" s="48" t="s">
        <v>850</v>
      </c>
      <c r="H36" s="22" t="s">
        <v>719</v>
      </c>
      <c r="I36" s="22" t="s">
        <v>1430</v>
      </c>
      <c r="J36" s="22"/>
      <c r="K36" s="21"/>
    </row>
    <row r="37" spans="2:11" ht="165" x14ac:dyDescent="0.2">
      <c r="B37" s="39">
        <v>4</v>
      </c>
      <c r="C37" s="32" t="s">
        <v>1310</v>
      </c>
      <c r="D37" s="24" t="s">
        <v>1311</v>
      </c>
      <c r="E37" s="24">
        <f>IF(D37="leicht",6,IF(D37="mittel",8,IF(D37="schwer",10,xxx)))</f>
        <v>10</v>
      </c>
      <c r="F37" s="24">
        <f>IF(E37=6,25,IF(E37=8,30,IF(E37=10,35,xxx)))</f>
        <v>35</v>
      </c>
      <c r="G37" s="48" t="s">
        <v>851</v>
      </c>
      <c r="H37" s="22" t="s">
        <v>696</v>
      </c>
      <c r="I37" s="22" t="s">
        <v>1385</v>
      </c>
      <c r="J37" s="22"/>
      <c r="K37" s="21"/>
    </row>
    <row r="38" spans="2:11" ht="105" x14ac:dyDescent="0.2">
      <c r="B38" s="39">
        <v>5</v>
      </c>
      <c r="C38" s="32" t="s">
        <v>1312</v>
      </c>
      <c r="D38" s="24" t="s">
        <v>1313</v>
      </c>
      <c r="E38" s="24">
        <f>IF(D38="leicht",6,IF(D38="mittel",8,IF(D38="schwer",10,xxx)))</f>
        <v>6</v>
      </c>
      <c r="F38" s="24">
        <f>IF(E38=6,25,IF(E38=8,30,IF(E38=10,35,xxx)))</f>
        <v>25</v>
      </c>
      <c r="G38" s="48" t="s">
        <v>852</v>
      </c>
      <c r="H38" s="22" t="s">
        <v>1386</v>
      </c>
      <c r="I38" s="22" t="s">
        <v>459</v>
      </c>
      <c r="J38" s="22"/>
      <c r="K38" s="21"/>
    </row>
    <row r="39" spans="2:11" ht="105" x14ac:dyDescent="0.2">
      <c r="B39" s="39">
        <v>5</v>
      </c>
      <c r="C39" s="32" t="s">
        <v>1314</v>
      </c>
      <c r="D39" s="24" t="s">
        <v>1315</v>
      </c>
      <c r="E39" s="24">
        <f>IF(D39="leicht",6,IF(D39="mittel",8,IF(D39="schwer",10,xxx)))</f>
        <v>6</v>
      </c>
      <c r="F39" s="24">
        <f>IF(E39=6,25,IF(E39=8,30,IF(E39=10,35,xxx)))</f>
        <v>25</v>
      </c>
      <c r="G39" s="48" t="s">
        <v>853</v>
      </c>
      <c r="H39" s="22" t="s">
        <v>460</v>
      </c>
      <c r="I39" s="22" t="s">
        <v>1431</v>
      </c>
      <c r="J39" s="22"/>
      <c r="K39" s="21"/>
    </row>
    <row r="40" spans="2:11" ht="111.5" customHeight="1" x14ac:dyDescent="0.2">
      <c r="B40" s="39">
        <v>5</v>
      </c>
      <c r="C40" s="32" t="s">
        <v>1316</v>
      </c>
      <c r="D40" s="24" t="s">
        <v>1317</v>
      </c>
      <c r="E40" s="24">
        <f>IF(D40="leicht",6,IF(D40="mittel",8,IF(D40="schwer",10,xxx)))</f>
        <v>6</v>
      </c>
      <c r="F40" s="24">
        <f>IF(E40=6,25,IF(E40=8,30,IF(E40=10,35,xxx)))</f>
        <v>25</v>
      </c>
      <c r="G40" s="48" t="s">
        <v>854</v>
      </c>
      <c r="H40" s="22" t="s">
        <v>718</v>
      </c>
      <c r="I40" s="22" t="s">
        <v>1387</v>
      </c>
      <c r="J40" s="22"/>
      <c r="K40" s="21"/>
    </row>
    <row r="41" spans="2:11" ht="120" x14ac:dyDescent="0.2">
      <c r="B41" s="39">
        <v>5</v>
      </c>
      <c r="C41" s="32" t="s">
        <v>1318</v>
      </c>
      <c r="D41" s="24" t="s">
        <v>1319</v>
      </c>
      <c r="E41" s="24">
        <f>IF(D41="leicht",6,IF(D41="mittel",8,IF(D41="schwer",10,xxx)))</f>
        <v>8</v>
      </c>
      <c r="F41" s="24">
        <f>IF(E41=6,25,IF(E41=8,30,IF(E41=10,35,xxx)))</f>
        <v>30</v>
      </c>
      <c r="G41" s="48" t="s">
        <v>855</v>
      </c>
      <c r="H41" s="22" t="s">
        <v>461</v>
      </c>
      <c r="I41" s="22" t="s">
        <v>1432</v>
      </c>
      <c r="J41" s="22"/>
      <c r="K41" s="21"/>
    </row>
    <row r="42" spans="2:11" ht="90" x14ac:dyDescent="0.2">
      <c r="B42" s="39">
        <v>5</v>
      </c>
      <c r="C42" s="32" t="s">
        <v>1320</v>
      </c>
      <c r="D42" s="24" t="s">
        <v>1321</v>
      </c>
      <c r="E42" s="24">
        <f>IF(D42="leicht",6,IF(D42="mittel",8,IF(D42="schwer",10,xxx)))</f>
        <v>8</v>
      </c>
      <c r="F42" s="24">
        <f>IF(E42=6,25,IF(E42=8,30,IF(E42=10,35,xxx)))</f>
        <v>30</v>
      </c>
      <c r="G42" s="48" t="s">
        <v>856</v>
      </c>
      <c r="H42" s="22" t="s">
        <v>717</v>
      </c>
      <c r="I42" s="22" t="s">
        <v>1433</v>
      </c>
      <c r="J42" s="22"/>
      <c r="K42" s="21"/>
    </row>
    <row r="43" spans="2:11" ht="60" x14ac:dyDescent="0.2">
      <c r="B43" s="39">
        <v>5</v>
      </c>
      <c r="C43" s="32" t="s">
        <v>1322</v>
      </c>
      <c r="D43" s="24" t="s">
        <v>1323</v>
      </c>
      <c r="E43" s="24">
        <f>IF(D43="leicht",6,IF(D43="mittel",8,IF(D43="schwer",10,xxx)))</f>
        <v>8</v>
      </c>
      <c r="F43" s="24">
        <f>IF(E43=6,25,IF(E43=8,30,IF(E43=10,35,xxx)))</f>
        <v>30</v>
      </c>
      <c r="G43" s="48" t="s">
        <v>857</v>
      </c>
      <c r="H43" s="22" t="s">
        <v>462</v>
      </c>
      <c r="I43" s="22" t="s">
        <v>1388</v>
      </c>
      <c r="J43" s="22"/>
      <c r="K43" s="21"/>
    </row>
    <row r="44" spans="2:11" ht="105" x14ac:dyDescent="0.2">
      <c r="B44" s="39">
        <v>5</v>
      </c>
      <c r="C44" s="32" t="s">
        <v>1324</v>
      </c>
      <c r="D44" s="24" t="s">
        <v>1325</v>
      </c>
      <c r="E44" s="24">
        <f>IF(D44="leicht",6,IF(D44="mittel",8,IF(D44="schwer",10,xxx)))</f>
        <v>10</v>
      </c>
      <c r="F44" s="24">
        <f>IF(E44=6,25,IF(E44=8,30,IF(E44=10,35,xxx)))</f>
        <v>35</v>
      </c>
      <c r="G44" s="48" t="s">
        <v>858</v>
      </c>
      <c r="H44" s="22" t="s">
        <v>463</v>
      </c>
      <c r="I44" s="22" t="s">
        <v>1389</v>
      </c>
      <c r="J44" s="22"/>
      <c r="K44" s="21"/>
    </row>
    <row r="45" spans="2:11" ht="165" x14ac:dyDescent="0.2">
      <c r="B45" s="39">
        <v>5</v>
      </c>
      <c r="C45" s="32" t="s">
        <v>1326</v>
      </c>
      <c r="D45" s="24" t="s">
        <v>1327</v>
      </c>
      <c r="E45" s="24">
        <f>IF(D45="leicht",6,IF(D45="mittel",8,IF(D45="schwer",10,xxx)))</f>
        <v>10</v>
      </c>
      <c r="F45" s="24">
        <f>IF(E45=6,25,IF(E45=8,30,IF(E45=10,35,xxx)))</f>
        <v>35</v>
      </c>
      <c r="G45" s="48" t="s">
        <v>859</v>
      </c>
      <c r="H45" s="22" t="s">
        <v>716</v>
      </c>
      <c r="I45" s="22" t="s">
        <v>1390</v>
      </c>
      <c r="J45" s="22"/>
      <c r="K45" s="21"/>
    </row>
    <row r="46" spans="2:11" ht="120" x14ac:dyDescent="0.2">
      <c r="B46" s="39">
        <v>5</v>
      </c>
      <c r="C46" s="32" t="s">
        <v>1328</v>
      </c>
      <c r="D46" s="24" t="s">
        <v>1329</v>
      </c>
      <c r="E46" s="24">
        <f>IF(D46="leicht",6,IF(D46="mittel",8,IF(D46="schwer",10,xxx)))</f>
        <v>10</v>
      </c>
      <c r="F46" s="24">
        <f>IF(E46=6,25,IF(E46=8,30,IF(E46=10,35,xxx)))</f>
        <v>35</v>
      </c>
      <c r="G46" s="48" t="s">
        <v>860</v>
      </c>
      <c r="H46" s="22" t="s">
        <v>715</v>
      </c>
      <c r="I46" s="22" t="s">
        <v>1391</v>
      </c>
      <c r="J46" s="22"/>
      <c r="K46" s="21"/>
    </row>
    <row r="47" spans="2:11" ht="135" x14ac:dyDescent="0.2">
      <c r="B47" s="39">
        <v>6</v>
      </c>
      <c r="C47" s="32" t="s">
        <v>1330</v>
      </c>
      <c r="D47" s="24" t="s">
        <v>1331</v>
      </c>
      <c r="E47" s="24">
        <f>IF(D47="leicht",6,IF(D47="mittel",8,IF(D47="schwer",10,xxx)))</f>
        <v>6</v>
      </c>
      <c r="F47" s="24">
        <f>IF(E47=6,25,IF(E47=8,30,IF(E47=10,35,xxx)))</f>
        <v>25</v>
      </c>
      <c r="G47" s="48" t="s">
        <v>861</v>
      </c>
      <c r="H47" s="22" t="s">
        <v>464</v>
      </c>
      <c r="I47" s="22" t="s">
        <v>465</v>
      </c>
      <c r="J47" s="22"/>
      <c r="K47" s="21"/>
    </row>
    <row r="48" spans="2:11" ht="90" x14ac:dyDescent="0.2">
      <c r="B48" s="39">
        <v>6</v>
      </c>
      <c r="C48" s="32" t="s">
        <v>1332</v>
      </c>
      <c r="D48" s="24" t="s">
        <v>1333</v>
      </c>
      <c r="E48" s="24">
        <f>IF(D48="leicht",6,IF(D48="mittel",8,IF(D48="schwer",10,xxx)))</f>
        <v>6</v>
      </c>
      <c r="F48" s="24">
        <f>IF(E48=6,25,IF(E48=8,30,IF(E48=10,35,xxx)))</f>
        <v>25</v>
      </c>
      <c r="G48" s="48" t="s">
        <v>862</v>
      </c>
      <c r="H48" s="22" t="s">
        <v>714</v>
      </c>
      <c r="I48" s="22" t="s">
        <v>701</v>
      </c>
      <c r="J48" s="22"/>
      <c r="K48" s="21"/>
    </row>
    <row r="49" spans="2:11" ht="120" x14ac:dyDescent="0.2">
      <c r="B49" s="39">
        <v>6</v>
      </c>
      <c r="C49" s="32" t="s">
        <v>1334</v>
      </c>
      <c r="D49" s="24" t="s">
        <v>1335</v>
      </c>
      <c r="E49" s="24">
        <f>IF(D49="leicht",6,IF(D49="mittel",8,IF(D49="schwer",10,xxx)))</f>
        <v>6</v>
      </c>
      <c r="F49" s="24">
        <f>IF(E49=6,25,IF(E49=8,30,IF(E49=10,35,xxx)))</f>
        <v>25</v>
      </c>
      <c r="G49" s="48" t="s">
        <v>863</v>
      </c>
      <c r="H49" s="22" t="s">
        <v>713</v>
      </c>
      <c r="I49" s="22" t="s">
        <v>1434</v>
      </c>
      <c r="J49" s="22"/>
      <c r="K49" s="21"/>
    </row>
    <row r="50" spans="2:11" ht="75" x14ac:dyDescent="0.2">
      <c r="B50" s="39">
        <v>6</v>
      </c>
      <c r="C50" s="32" t="s">
        <v>1336</v>
      </c>
      <c r="D50" s="24" t="s">
        <v>1337</v>
      </c>
      <c r="E50" s="24">
        <f>IF(D50="leicht",6,IF(D50="mittel",8,IF(D50="schwer",10,xxx)))</f>
        <v>8</v>
      </c>
      <c r="F50" s="24">
        <f>IF(E50=6,25,IF(E50=8,30,IF(E50=10,35,xxx)))</f>
        <v>30</v>
      </c>
      <c r="G50" s="48" t="s">
        <v>864</v>
      </c>
      <c r="H50" s="22" t="s">
        <v>712</v>
      </c>
      <c r="I50" s="22" t="s">
        <v>466</v>
      </c>
      <c r="J50" s="22"/>
      <c r="K50" s="21"/>
    </row>
    <row r="51" spans="2:11" ht="180" x14ac:dyDescent="0.2">
      <c r="B51" s="39">
        <v>6</v>
      </c>
      <c r="C51" s="32" t="s">
        <v>1338</v>
      </c>
      <c r="D51" s="24" t="s">
        <v>1339</v>
      </c>
      <c r="E51" s="24">
        <f>IF(D51="leicht",6,IF(D51="mittel",8,IF(D51="schwer",10,xxx)))</f>
        <v>8</v>
      </c>
      <c r="F51" s="24">
        <f>IF(E51=6,25,IF(E51=8,30,IF(E51=10,35,xxx)))</f>
        <v>30</v>
      </c>
      <c r="G51" s="48" t="s">
        <v>865</v>
      </c>
      <c r="H51" s="22" t="s">
        <v>467</v>
      </c>
      <c r="I51" s="22" t="s">
        <v>880</v>
      </c>
      <c r="J51" s="22"/>
      <c r="K51" s="21"/>
    </row>
    <row r="52" spans="2:11" ht="90" x14ac:dyDescent="0.2">
      <c r="B52" s="39">
        <v>6</v>
      </c>
      <c r="C52" s="32" t="s">
        <v>1340</v>
      </c>
      <c r="D52" s="24" t="s">
        <v>1341</v>
      </c>
      <c r="E52" s="24">
        <f>IF(D52="leicht",6,IF(D52="mittel",8,IF(D52="schwer",10,xxx)))</f>
        <v>8</v>
      </c>
      <c r="F52" s="24">
        <f>IF(E52=6,25,IF(E52=8,30,IF(E52=10,35,xxx)))</f>
        <v>30</v>
      </c>
      <c r="G52" s="48" t="s">
        <v>866</v>
      </c>
      <c r="H52" s="22" t="s">
        <v>468</v>
      </c>
      <c r="I52" s="22" t="s">
        <v>1392</v>
      </c>
      <c r="J52" s="22"/>
      <c r="K52" s="21"/>
    </row>
    <row r="53" spans="2:11" ht="225" x14ac:dyDescent="0.2">
      <c r="B53" s="39">
        <v>6</v>
      </c>
      <c r="C53" s="32" t="s">
        <v>1342</v>
      </c>
      <c r="D53" s="24" t="s">
        <v>1343</v>
      </c>
      <c r="E53" s="24">
        <f>IF(D53="leicht",6,IF(D53="mittel",8,IF(D53="schwer",10,xxx)))</f>
        <v>10</v>
      </c>
      <c r="F53" s="24">
        <f>IF(E53=6,25,IF(E53=8,30,IF(E53=10,35,xxx)))</f>
        <v>35</v>
      </c>
      <c r="G53" s="48" t="s">
        <v>867</v>
      </c>
      <c r="H53" s="22" t="s">
        <v>1393</v>
      </c>
      <c r="I53" s="22" t="s">
        <v>469</v>
      </c>
      <c r="J53" s="22"/>
      <c r="K53" s="21"/>
    </row>
    <row r="54" spans="2:11" ht="342" x14ac:dyDescent="0.2">
      <c r="B54" s="39">
        <v>6</v>
      </c>
      <c r="C54" s="32" t="s">
        <v>1344</v>
      </c>
      <c r="D54" s="24" t="s">
        <v>1345</v>
      </c>
      <c r="E54" s="24">
        <f>IF(D54="leicht",6,IF(D54="mittel",8,IF(D54="schwer",10,xxx)))</f>
        <v>10</v>
      </c>
      <c r="F54" s="24">
        <f>IF(E54=6,25,IF(E54=8,30,IF(E54=10,35,xxx)))</f>
        <v>35</v>
      </c>
      <c r="G54" s="48" t="s">
        <v>868</v>
      </c>
      <c r="H54" s="22" t="s">
        <v>711</v>
      </c>
      <c r="I54" s="22" t="s">
        <v>1435</v>
      </c>
      <c r="J54" s="22"/>
      <c r="K54" s="21"/>
    </row>
    <row r="55" spans="2:11" ht="165" x14ac:dyDescent="0.2">
      <c r="B55" s="39">
        <v>6</v>
      </c>
      <c r="C55" s="32" t="s">
        <v>1346</v>
      </c>
      <c r="D55" s="24" t="s">
        <v>1347</v>
      </c>
      <c r="E55" s="24">
        <f>IF(D55="leicht",6,IF(D55="mittel",8,IF(D55="schwer",10,xxx)))</f>
        <v>10</v>
      </c>
      <c r="F55" s="24">
        <f>IF(E55=6,25,IF(E55=8,30,IF(E55=10,35,xxx)))</f>
        <v>35</v>
      </c>
      <c r="G55" s="48" t="s">
        <v>869</v>
      </c>
      <c r="H55" s="22" t="s">
        <v>697</v>
      </c>
      <c r="I55" s="22" t="s">
        <v>1394</v>
      </c>
      <c r="J55" s="22"/>
      <c r="K55" s="21"/>
    </row>
    <row r="56" spans="2:11" ht="165" x14ac:dyDescent="0.2">
      <c r="B56" s="39">
        <v>7</v>
      </c>
      <c r="C56" s="32" t="s">
        <v>1348</v>
      </c>
      <c r="D56" s="24" t="s">
        <v>1349</v>
      </c>
      <c r="E56" s="24">
        <f>IF(D56="leicht",6,IF(D56="mittel",8,IF(D56="schwer",10,xxx)))</f>
        <v>6</v>
      </c>
      <c r="F56" s="24">
        <f>IF(E56=6,25,IF(E56=8,30,IF(E56=10,35,xxx)))</f>
        <v>25</v>
      </c>
      <c r="G56" s="48" t="s">
        <v>870</v>
      </c>
      <c r="H56" s="22" t="s">
        <v>470</v>
      </c>
      <c r="I56" s="22" t="s">
        <v>1436</v>
      </c>
      <c r="J56" s="22"/>
      <c r="K56" s="21"/>
    </row>
    <row r="57" spans="2:11" ht="135" x14ac:dyDescent="0.2">
      <c r="B57" s="39">
        <v>7</v>
      </c>
      <c r="C57" s="32" t="s">
        <v>1350</v>
      </c>
      <c r="D57" s="24" t="s">
        <v>1351</v>
      </c>
      <c r="E57" s="24">
        <f>IF(D57="leicht",6,IF(D57="mittel",8,IF(D57="schwer",10,xxx)))</f>
        <v>6</v>
      </c>
      <c r="F57" s="24">
        <f>IF(E57=6,25,IF(E57=8,30,IF(E57=10,35,xxx)))</f>
        <v>25</v>
      </c>
      <c r="G57" s="48" t="s">
        <v>871</v>
      </c>
      <c r="H57" s="22" t="s">
        <v>471</v>
      </c>
      <c r="I57" s="22" t="s">
        <v>708</v>
      </c>
      <c r="J57" s="22"/>
      <c r="K57" s="21"/>
    </row>
    <row r="58" spans="2:11" ht="150" x14ac:dyDescent="0.2">
      <c r="B58" s="39">
        <v>7</v>
      </c>
      <c r="C58" s="32" t="s">
        <v>1352</v>
      </c>
      <c r="D58" s="24" t="s">
        <v>1353</v>
      </c>
      <c r="E58" s="24">
        <f>IF(D58="leicht",6,IF(D58="mittel",8,IF(D58="schwer",10,xxx)))</f>
        <v>6</v>
      </c>
      <c r="F58" s="24">
        <f>IF(E58=6,25,IF(E58=8,30,IF(E58=10,35,xxx)))</f>
        <v>25</v>
      </c>
      <c r="G58" s="48" t="s">
        <v>872</v>
      </c>
      <c r="H58" s="22" t="s">
        <v>1395</v>
      </c>
      <c r="I58" s="22" t="s">
        <v>709</v>
      </c>
      <c r="J58" s="22"/>
      <c r="K58" s="21"/>
    </row>
    <row r="59" spans="2:11" ht="150" x14ac:dyDescent="0.2">
      <c r="B59" s="39">
        <v>7</v>
      </c>
      <c r="C59" s="32" t="s">
        <v>1354</v>
      </c>
      <c r="D59" s="24" t="s">
        <v>1355</v>
      </c>
      <c r="E59" s="24">
        <f>IF(D59="leicht",6,IF(D59="mittel",8,IF(D59="schwer",10,xxx)))</f>
        <v>8</v>
      </c>
      <c r="F59" s="24">
        <f>IF(E59=6,25,IF(E59=8,30,IF(E59=10,35,xxx)))</f>
        <v>30</v>
      </c>
      <c r="G59" s="48" t="s">
        <v>873</v>
      </c>
      <c r="H59" s="22" t="s">
        <v>710</v>
      </c>
      <c r="I59" s="22" t="s">
        <v>1396</v>
      </c>
      <c r="J59" s="22"/>
      <c r="K59" s="21"/>
    </row>
    <row r="60" spans="2:11" ht="135" x14ac:dyDescent="0.2">
      <c r="B60" s="39">
        <v>7</v>
      </c>
      <c r="C60" s="32" t="s">
        <v>1356</v>
      </c>
      <c r="D60" s="24" t="s">
        <v>1357</v>
      </c>
      <c r="E60" s="24">
        <f>IF(D60="leicht",6,IF(D60="mittel",8,IF(D60="schwer",10,xxx)))</f>
        <v>8</v>
      </c>
      <c r="F60" s="24">
        <f>IF(E60=6,25,IF(E60=8,30,IF(E60=10,35,xxx)))</f>
        <v>30</v>
      </c>
      <c r="G60" s="48" t="s">
        <v>874</v>
      </c>
      <c r="H60" s="22" t="s">
        <v>472</v>
      </c>
      <c r="I60" s="22" t="s">
        <v>705</v>
      </c>
      <c r="J60" s="22"/>
      <c r="K60" s="21"/>
    </row>
    <row r="61" spans="2:11" ht="120" x14ac:dyDescent="0.2">
      <c r="B61" s="39">
        <v>7</v>
      </c>
      <c r="C61" s="32" t="s">
        <v>1358</v>
      </c>
      <c r="D61" s="24" t="s">
        <v>1359</v>
      </c>
      <c r="E61" s="24">
        <f>IF(D61="leicht",6,IF(D61="mittel",8,IF(D61="schwer",10,xxx)))</f>
        <v>8</v>
      </c>
      <c r="F61" s="24">
        <f>IF(E61=6,25,IF(E61=8,30,IF(E61=10,35,xxx)))</f>
        <v>30</v>
      </c>
      <c r="G61" s="48" t="s">
        <v>875</v>
      </c>
      <c r="H61" s="22" t="s">
        <v>704</v>
      </c>
      <c r="I61" s="22" t="s">
        <v>706</v>
      </c>
      <c r="J61" s="22"/>
      <c r="K61" s="21"/>
    </row>
    <row r="62" spans="2:11" ht="150" x14ac:dyDescent="0.2">
      <c r="B62" s="39">
        <v>7</v>
      </c>
      <c r="C62" s="32" t="s">
        <v>1360</v>
      </c>
      <c r="D62" s="24" t="s">
        <v>1361</v>
      </c>
      <c r="E62" s="24">
        <f>IF(D62="leicht",6,IF(D62="mittel",8,IF(D62="schwer",10,xxx)))</f>
        <v>10</v>
      </c>
      <c r="F62" s="24">
        <f>IF(E62=6,25,IF(E62=8,30,IF(E62=10,35,xxx)))</f>
        <v>35</v>
      </c>
      <c r="G62" s="48" t="s">
        <v>876</v>
      </c>
      <c r="H62" s="22" t="s">
        <v>879</v>
      </c>
      <c r="I62" s="22" t="s">
        <v>473</v>
      </c>
      <c r="J62" s="22"/>
      <c r="K62" s="21"/>
    </row>
    <row r="63" spans="2:11" ht="150" x14ac:dyDescent="0.2">
      <c r="B63" s="39">
        <v>7</v>
      </c>
      <c r="C63" s="32" t="s">
        <v>1362</v>
      </c>
      <c r="D63" s="24" t="s">
        <v>1363</v>
      </c>
      <c r="E63" s="24">
        <f>IF(D63="leicht",6,IF(D63="mittel",8,IF(D63="schwer",10,xxx)))</f>
        <v>10</v>
      </c>
      <c r="F63" s="24">
        <f>IF(E63=6,25,IF(E63=8,30,IF(E63=10,35,xxx)))</f>
        <v>35</v>
      </c>
      <c r="G63" s="48" t="s">
        <v>877</v>
      </c>
      <c r="H63" s="22" t="s">
        <v>474</v>
      </c>
      <c r="I63" s="22" t="s">
        <v>1437</v>
      </c>
      <c r="J63" s="22"/>
      <c r="K63" s="21"/>
    </row>
    <row r="64" spans="2:11" ht="105" x14ac:dyDescent="0.2">
      <c r="B64" s="39">
        <v>7</v>
      </c>
      <c r="C64" s="32" t="s">
        <v>1364</v>
      </c>
      <c r="D64" s="24" t="s">
        <v>1365</v>
      </c>
      <c r="E64" s="24">
        <f>IF(D64="leicht",6,IF(D64="mittel",8,IF(D64="schwer",10,xxx)))</f>
        <v>10</v>
      </c>
      <c r="F64" s="24">
        <f>IF(E64=6,25,IF(E64=8,30,IF(E64=10,35,xxx)))</f>
        <v>35</v>
      </c>
      <c r="G64" s="48" t="s">
        <v>878</v>
      </c>
      <c r="H64" s="22" t="s">
        <v>698</v>
      </c>
      <c r="I64" s="22" t="s">
        <v>707</v>
      </c>
      <c r="J64" s="22"/>
      <c r="K64" s="21"/>
    </row>
    <row r="65" spans="2:11" x14ac:dyDescent="0.2">
      <c r="B65" s="39"/>
      <c r="C65" s="32"/>
      <c r="D65" s="24"/>
      <c r="E65" s="24" t="e">
        <f>IF(D65="leicht",6,IF(D65="mittel",8,IF(D65="schwer",10,xxx)))</f>
        <v>#NAME?</v>
      </c>
      <c r="F65" s="24" t="e">
        <f>IF(E65=6,25,IF(E65=8,30,IF(E65=10,35,xxx)))</f>
        <v>#NAME?</v>
      </c>
      <c r="G65" s="23" t="s">
        <v>475</v>
      </c>
      <c r="H65" s="22"/>
      <c r="I65" s="22"/>
      <c r="J65" s="22"/>
      <c r="K65" s="21"/>
    </row>
    <row r="66" spans="2:11" x14ac:dyDescent="0.2">
      <c r="B66" s="39"/>
      <c r="C66" s="32"/>
      <c r="D66" s="24"/>
      <c r="E66" s="24" t="e">
        <f>IF(D66="leicht",6,IF(D66="mittel",8,IF(D66="schwer",10,xxx)))</f>
        <v>#NAME?</v>
      </c>
      <c r="F66" s="24" t="e">
        <f>IF(E66=6,25,IF(E66=8,30,IF(E66=10,35,xxx)))</f>
        <v>#NAME?</v>
      </c>
      <c r="G66" s="23" t="s">
        <v>476</v>
      </c>
      <c r="H66" s="22"/>
      <c r="I66" s="22"/>
      <c r="J66" s="22"/>
      <c r="K66" s="21"/>
    </row>
    <row r="67" spans="2:11" x14ac:dyDescent="0.2">
      <c r="B67" s="39"/>
      <c r="C67" s="32"/>
      <c r="D67" s="24"/>
      <c r="E67" s="24" t="e">
        <f>IF(D67="leicht",6,IF(D67="mittel",8,IF(D67="schwer",10,xxx)))</f>
        <v>#NAME?</v>
      </c>
      <c r="F67" s="24" t="e">
        <f>IF(E67=6,25,IF(E67=8,30,IF(E67=10,35,xxx)))</f>
        <v>#NAME?</v>
      </c>
      <c r="G67" s="23" t="s">
        <v>477</v>
      </c>
      <c r="H67" s="22"/>
      <c r="I67" s="22"/>
      <c r="J67" s="22"/>
      <c r="K67" s="21"/>
    </row>
    <row r="68" spans="2:11" x14ac:dyDescent="0.2">
      <c r="B68" s="39"/>
      <c r="C68" s="32"/>
      <c r="D68" s="24"/>
      <c r="E68" s="24" t="e">
        <f>IF(D68="leicht",6,IF(D68="mittel",8,IF(D68="schwer",10,xxx)))</f>
        <v>#NAME?</v>
      </c>
      <c r="F68" s="24" t="e">
        <f>IF(E68=6,25,IF(E68=8,30,IF(E68=10,35,xxx)))</f>
        <v>#NAME?</v>
      </c>
      <c r="G68" s="23" t="s">
        <v>478</v>
      </c>
      <c r="H68" s="22"/>
      <c r="I68" s="22"/>
      <c r="J68" s="22"/>
      <c r="K68" s="21"/>
    </row>
    <row r="69" spans="2:11" x14ac:dyDescent="0.2">
      <c r="B69" s="39"/>
      <c r="C69" s="32"/>
      <c r="D69" s="24"/>
      <c r="E69" s="24" t="e">
        <f>IF(D69="leicht",6,IF(D69="mittel",8,IF(D69="schwer",10,xxx)))</f>
        <v>#NAME?</v>
      </c>
      <c r="F69" s="24" t="e">
        <f>IF(E69=6,25,IF(E69=8,30,IF(E69=10,35,xxx)))</f>
        <v>#NAME?</v>
      </c>
      <c r="G69" s="23" t="s">
        <v>479</v>
      </c>
      <c r="H69" s="22"/>
      <c r="I69" s="22"/>
      <c r="J69" s="22"/>
      <c r="K69" s="21"/>
    </row>
    <row r="70" spans="2:11" x14ac:dyDescent="0.2">
      <c r="B70" s="39"/>
      <c r="C70" s="32"/>
      <c r="D70" s="24"/>
      <c r="E70" s="24" t="e">
        <f>IF(D70="leicht",6,IF(D70="mittel",8,IF(D70="schwer",10,xxx)))</f>
        <v>#NAME?</v>
      </c>
      <c r="F70" s="24" t="e">
        <f>IF(E70=6,25,IF(E70=8,30,IF(E70=10,35,xxx)))</f>
        <v>#NAME?</v>
      </c>
      <c r="G70" s="23" t="s">
        <v>480</v>
      </c>
      <c r="H70" s="22"/>
      <c r="I70" s="22"/>
      <c r="J70" s="22"/>
      <c r="K70" s="21"/>
    </row>
    <row r="71" spans="2:11" x14ac:dyDescent="0.2">
      <c r="B71" s="39"/>
      <c r="C71" s="32"/>
      <c r="D71" s="24"/>
      <c r="E71" s="24" t="e">
        <f>IF(D71="leicht",6,IF(D71="mittel",8,IF(D71="schwer",10,xxx)))</f>
        <v>#NAME?</v>
      </c>
      <c r="F71" s="24" t="e">
        <f>IF(E71=6,25,IF(E71=8,30,IF(E71=10,35,xxx)))</f>
        <v>#NAME?</v>
      </c>
      <c r="G71" s="23" t="s">
        <v>481</v>
      </c>
      <c r="H71" s="22"/>
      <c r="I71" s="22"/>
      <c r="J71" s="22"/>
      <c r="K71" s="21"/>
    </row>
    <row r="72" spans="2:11" x14ac:dyDescent="0.2">
      <c r="B72" s="39"/>
      <c r="C72" s="32"/>
      <c r="D72" s="24"/>
      <c r="E72" s="24" t="e">
        <f>IF(D72="leicht",6,IF(D72="mittel",8,IF(D72="schwer",10,xxx)))</f>
        <v>#NAME?</v>
      </c>
      <c r="F72" s="24" t="e">
        <f>IF(E72=6,25,IF(E72=8,30,IF(E72=10,35,xxx)))</f>
        <v>#NAME?</v>
      </c>
      <c r="G72" s="23" t="s">
        <v>482</v>
      </c>
      <c r="H72" s="22"/>
      <c r="I72" s="22"/>
      <c r="J72" s="22"/>
      <c r="K72" s="21"/>
    </row>
    <row r="73" spans="2:11" x14ac:dyDescent="0.2">
      <c r="B73" s="39"/>
      <c r="C73" s="32"/>
      <c r="D73" s="24"/>
      <c r="E73" s="24" t="e">
        <f>IF(D73="leicht",6,IF(D73="mittel",8,IF(D73="schwer",10,xxx)))</f>
        <v>#NAME?</v>
      </c>
      <c r="F73" s="24" t="e">
        <f>IF(E73=6,25,IF(E73=8,30,IF(E73=10,35,xxx)))</f>
        <v>#NAME?</v>
      </c>
      <c r="G73" s="23" t="s">
        <v>483</v>
      </c>
      <c r="H73" s="22"/>
      <c r="I73" s="22"/>
      <c r="J73" s="22"/>
      <c r="K73" s="21"/>
    </row>
    <row r="74" spans="2:11" x14ac:dyDescent="0.2">
      <c r="B74" s="39"/>
      <c r="C74" s="32"/>
      <c r="D74" s="24"/>
      <c r="E74" s="24" t="e">
        <f>IF(D74="leicht",6,IF(D74="mittel",8,IF(D74="schwer",10,xxx)))</f>
        <v>#NAME?</v>
      </c>
      <c r="F74" s="24" t="e">
        <f>IF(E74=6,25,IF(E74=8,30,IF(E74=10,35,xxx)))</f>
        <v>#NAME?</v>
      </c>
      <c r="G74" s="23" t="s">
        <v>484</v>
      </c>
      <c r="H74" s="22"/>
      <c r="I74" s="22"/>
      <c r="J74" s="22"/>
      <c r="K74" s="21"/>
    </row>
    <row r="75" spans="2:11" x14ac:dyDescent="0.2">
      <c r="B75" s="39"/>
      <c r="C75" s="32"/>
      <c r="D75" s="24"/>
      <c r="E75" s="24" t="e">
        <f>IF(D75="leicht",6,IF(D75="mittel",8,IF(D75="schwer",10,xxx)))</f>
        <v>#NAME?</v>
      </c>
      <c r="F75" s="24" t="e">
        <f>IF(E75=6,25,IF(E75=8,30,IF(E75=10,35,xxx)))</f>
        <v>#NAME?</v>
      </c>
      <c r="G75" s="23" t="s">
        <v>485</v>
      </c>
      <c r="H75" s="22"/>
      <c r="I75" s="22"/>
      <c r="J75" s="22"/>
      <c r="K75" s="21"/>
    </row>
    <row r="76" spans="2:11" x14ac:dyDescent="0.2">
      <c r="B76" s="39"/>
      <c r="C76" s="32"/>
      <c r="D76" s="24"/>
      <c r="E76" s="24" t="e">
        <f>IF(D76="leicht",6,IF(D76="mittel",8,IF(D76="schwer",10,xxx)))</f>
        <v>#NAME?</v>
      </c>
      <c r="F76" s="24" t="e">
        <f>IF(E76=6,25,IF(E76=8,30,IF(E76=10,35,xxx)))</f>
        <v>#NAME?</v>
      </c>
      <c r="G76" s="23" t="s">
        <v>486</v>
      </c>
      <c r="H76" s="22"/>
      <c r="I76" s="22"/>
      <c r="J76" s="22"/>
      <c r="K76" s="21"/>
    </row>
    <row r="77" spans="2:11" x14ac:dyDescent="0.2">
      <c r="B77" s="39"/>
      <c r="C77" s="32"/>
      <c r="D77" s="24"/>
      <c r="E77" s="24" t="e">
        <f>IF(D77="leicht",6,IF(D77="mittel",8,IF(D77="schwer",10,xxx)))</f>
        <v>#NAME?</v>
      </c>
      <c r="F77" s="24" t="e">
        <f>IF(E77=6,25,IF(E77=8,30,IF(E77=10,35,xxx)))</f>
        <v>#NAME?</v>
      </c>
      <c r="G77" s="23" t="s">
        <v>487</v>
      </c>
      <c r="H77" s="22"/>
      <c r="I77" s="22"/>
      <c r="J77" s="22"/>
      <c r="K77" s="21"/>
    </row>
    <row r="78" spans="2:11" x14ac:dyDescent="0.2">
      <c r="B78" s="39"/>
      <c r="C78" s="32"/>
      <c r="D78" s="24"/>
      <c r="E78" s="24" t="e">
        <f>IF(D78="leicht",6,IF(D78="mittel",8,IF(D78="schwer",10,xxx)))</f>
        <v>#NAME?</v>
      </c>
      <c r="F78" s="24" t="e">
        <f>IF(E78=6,25,IF(E78=8,30,IF(E78=10,35,xxx)))</f>
        <v>#NAME?</v>
      </c>
      <c r="G78" s="23" t="s">
        <v>488</v>
      </c>
      <c r="H78" s="22"/>
      <c r="I78" s="22"/>
      <c r="J78" s="22"/>
      <c r="K78" s="21"/>
    </row>
    <row r="79" spans="2:11" x14ac:dyDescent="0.2">
      <c r="B79" s="39"/>
      <c r="C79" s="32"/>
      <c r="D79" s="24"/>
      <c r="E79" s="24" t="e">
        <f>IF(D79="leicht",6,IF(D79="mittel",8,IF(D79="schwer",10,xxx)))</f>
        <v>#NAME?</v>
      </c>
      <c r="F79" s="24" t="e">
        <f>IF(E79=6,25,IF(E79=8,30,IF(E79=10,35,xxx)))</f>
        <v>#NAME?</v>
      </c>
      <c r="G79" s="23" t="s">
        <v>489</v>
      </c>
      <c r="H79" s="22"/>
      <c r="I79" s="22"/>
      <c r="J79" s="22"/>
      <c r="K79" s="21"/>
    </row>
    <row r="80" spans="2:11" x14ac:dyDescent="0.2">
      <c r="B80" s="39"/>
      <c r="C80" s="32"/>
      <c r="D80" s="24"/>
      <c r="E80" s="24" t="e">
        <f>IF(D80="leicht",6,IF(D80="mittel",8,IF(D80="schwer",10,xxx)))</f>
        <v>#NAME?</v>
      </c>
      <c r="F80" s="24" t="e">
        <f>IF(E80=6,25,IF(E80=8,30,IF(E80=10,35,xxx)))</f>
        <v>#NAME?</v>
      </c>
      <c r="G80" s="23" t="s">
        <v>490</v>
      </c>
      <c r="H80" s="22"/>
      <c r="I80" s="22"/>
      <c r="J80" s="22"/>
      <c r="K80" s="21"/>
    </row>
    <row r="81" spans="2:11" x14ac:dyDescent="0.2">
      <c r="B81" s="39"/>
      <c r="C81" s="32"/>
      <c r="D81" s="24"/>
      <c r="E81" s="24" t="e">
        <f>IF(D81="leicht",6,IF(D81="mittel",8,IF(D81="schwer",10,xxx)))</f>
        <v>#NAME?</v>
      </c>
      <c r="F81" s="24" t="e">
        <f>IF(E81=6,25,IF(E81=8,30,IF(E81=10,35,xxx)))</f>
        <v>#NAME?</v>
      </c>
      <c r="G81" s="23" t="s">
        <v>491</v>
      </c>
      <c r="H81" s="22"/>
      <c r="I81" s="22"/>
      <c r="J81" s="22"/>
      <c r="K81" s="21"/>
    </row>
    <row r="82" spans="2:11" x14ac:dyDescent="0.2">
      <c r="B82" s="39"/>
      <c r="C82" s="32"/>
      <c r="D82" s="24"/>
      <c r="E82" s="24" t="e">
        <f>IF(D82="leicht",6,IF(D82="mittel",8,IF(D82="schwer",10,xxx)))</f>
        <v>#NAME?</v>
      </c>
      <c r="F82" s="24" t="e">
        <f>IF(E82=6,25,IF(E82=8,30,IF(E82=10,35,xxx)))</f>
        <v>#NAME?</v>
      </c>
      <c r="G82" s="23" t="s">
        <v>492</v>
      </c>
      <c r="H82" s="22"/>
      <c r="I82" s="22"/>
      <c r="J82" s="22"/>
      <c r="K82" s="21"/>
    </row>
    <row r="83" spans="2:11" x14ac:dyDescent="0.2">
      <c r="B83" s="39"/>
      <c r="C83" s="32"/>
      <c r="D83" s="24"/>
      <c r="E83" s="24" t="e">
        <f>IF(D83="leicht",6,IF(D83="mittel",8,IF(D83="schwer",10,xxx)))</f>
        <v>#NAME?</v>
      </c>
      <c r="F83" s="24" t="e">
        <f>IF(E83=6,25,IF(E83=8,30,IF(E83=10,35,xxx)))</f>
        <v>#NAME?</v>
      </c>
      <c r="G83" s="23" t="s">
        <v>493</v>
      </c>
      <c r="H83" s="22"/>
      <c r="I83" s="22"/>
      <c r="J83" s="22"/>
      <c r="K83" s="21"/>
    </row>
    <row r="84" spans="2:11" x14ac:dyDescent="0.2">
      <c r="B84" s="39"/>
      <c r="C84" s="32"/>
      <c r="D84" s="24"/>
      <c r="E84" s="24" t="e">
        <f>IF(D84="leicht",6,IF(D84="mittel",8,IF(D84="schwer",10,xxx)))</f>
        <v>#NAME?</v>
      </c>
      <c r="F84" s="24" t="e">
        <f>IF(E84=6,25,IF(E84=8,30,IF(E84=10,35,xxx)))</f>
        <v>#NAME?</v>
      </c>
      <c r="G84" s="23" t="s">
        <v>494</v>
      </c>
      <c r="H84" s="22"/>
      <c r="I84" s="22"/>
      <c r="J84" s="22"/>
      <c r="K84" s="21"/>
    </row>
    <row r="85" spans="2:11" x14ac:dyDescent="0.2">
      <c r="B85" s="39"/>
      <c r="C85" s="32"/>
      <c r="D85" s="24"/>
      <c r="E85" s="24" t="e">
        <f>IF(D85="leicht",6,IF(D85="mittel",8,IF(D85="schwer",10,xxx)))</f>
        <v>#NAME?</v>
      </c>
      <c r="F85" s="24" t="e">
        <f>IF(E85=6,25,IF(E85=8,30,IF(E85=10,35,xxx)))</f>
        <v>#NAME?</v>
      </c>
      <c r="G85" s="23" t="s">
        <v>495</v>
      </c>
      <c r="H85" s="22"/>
      <c r="I85" s="22"/>
      <c r="J85" s="22"/>
      <c r="K85" s="21"/>
    </row>
    <row r="86" spans="2:11" x14ac:dyDescent="0.2">
      <c r="B86" s="39"/>
      <c r="C86" s="32"/>
      <c r="D86" s="24"/>
      <c r="E86" s="24" t="e">
        <f>IF(D86="leicht",6,IF(D86="mittel",8,IF(D86="schwer",10,xxx)))</f>
        <v>#NAME?</v>
      </c>
      <c r="F86" s="24" t="e">
        <f>IF(E86=6,25,IF(E86=8,30,IF(E86=10,35,xxx)))</f>
        <v>#NAME?</v>
      </c>
      <c r="G86" s="23" t="s">
        <v>496</v>
      </c>
      <c r="H86" s="22"/>
      <c r="I86" s="22"/>
      <c r="J86" s="22"/>
      <c r="K86" s="21"/>
    </row>
    <row r="87" spans="2:11" x14ac:dyDescent="0.2">
      <c r="B87" s="39"/>
      <c r="C87" s="32"/>
      <c r="D87" s="24"/>
      <c r="E87" s="24" t="e">
        <f>IF(D87="leicht",6,IF(D87="mittel",8,IF(D87="schwer",10,xxx)))</f>
        <v>#NAME?</v>
      </c>
      <c r="F87" s="24" t="e">
        <f>IF(E87=6,25,IF(E87=8,30,IF(E87=10,35,xxx)))</f>
        <v>#NAME?</v>
      </c>
      <c r="G87" s="23" t="s">
        <v>497</v>
      </c>
      <c r="H87" s="22"/>
      <c r="I87" s="22"/>
      <c r="J87" s="22"/>
      <c r="K87" s="21"/>
    </row>
    <row r="88" spans="2:11" x14ac:dyDescent="0.2">
      <c r="B88" s="39"/>
      <c r="C88" s="32"/>
      <c r="D88" s="24"/>
      <c r="E88" s="24" t="e">
        <f>IF(D88="leicht",6,IF(D88="mittel",8,IF(D88="schwer",10,xxx)))</f>
        <v>#NAME?</v>
      </c>
      <c r="F88" s="24" t="e">
        <f>IF(E88=6,25,IF(E88=8,30,IF(E88=10,35,xxx)))</f>
        <v>#NAME?</v>
      </c>
      <c r="G88" s="23" t="s">
        <v>498</v>
      </c>
      <c r="H88" s="22"/>
      <c r="I88" s="22"/>
      <c r="J88" s="22"/>
      <c r="K88" s="21"/>
    </row>
    <row r="89" spans="2:11" x14ac:dyDescent="0.2">
      <c r="B89" s="39"/>
      <c r="C89" s="32"/>
      <c r="D89" s="24"/>
      <c r="E89" s="24" t="e">
        <f>IF(D89="leicht",6,IF(D89="mittel",8,IF(D89="schwer",10,xxx)))</f>
        <v>#NAME?</v>
      </c>
      <c r="F89" s="24" t="e">
        <f>IF(E89=6,25,IF(E89=8,30,IF(E89=10,35,xxx)))</f>
        <v>#NAME?</v>
      </c>
      <c r="G89" s="23" t="s">
        <v>499</v>
      </c>
      <c r="H89" s="22"/>
      <c r="I89" s="22"/>
      <c r="J89" s="22"/>
      <c r="K89" s="21"/>
    </row>
    <row r="90" spans="2:11" x14ac:dyDescent="0.2">
      <c r="B90" s="39"/>
      <c r="C90" s="32"/>
      <c r="D90" s="24"/>
      <c r="E90" s="24" t="e">
        <f>IF(D90="leicht",6,IF(D90="mittel",8,IF(D90="schwer",10,xxx)))</f>
        <v>#NAME?</v>
      </c>
      <c r="F90" s="24" t="e">
        <f>IF(E90=6,25,IF(E90=8,30,IF(E90=10,35,xxx)))</f>
        <v>#NAME?</v>
      </c>
      <c r="G90" s="23" t="s">
        <v>500</v>
      </c>
      <c r="H90" s="22"/>
      <c r="I90" s="22"/>
      <c r="J90" s="22"/>
      <c r="K90" s="21"/>
    </row>
    <row r="91" spans="2:11" x14ac:dyDescent="0.2">
      <c r="B91" s="39"/>
      <c r="C91" s="32"/>
      <c r="D91" s="24"/>
      <c r="E91" s="24" t="e">
        <f>IF(D91="leicht",6,IF(D91="mittel",8,IF(D91="schwer",10,xxx)))</f>
        <v>#NAME?</v>
      </c>
      <c r="F91" s="24" t="e">
        <f>IF(E91=6,25,IF(E91=8,30,IF(E91=10,35,xxx)))</f>
        <v>#NAME?</v>
      </c>
      <c r="G91" s="23" t="s">
        <v>501</v>
      </c>
      <c r="H91" s="22"/>
      <c r="I91" s="22"/>
      <c r="J91" s="22"/>
      <c r="K91" s="21"/>
    </row>
    <row r="92" spans="2:11" x14ac:dyDescent="0.2">
      <c r="B92" s="39"/>
      <c r="C92" s="32"/>
      <c r="D92" s="24"/>
      <c r="E92" s="24" t="e">
        <f>IF(D92="leicht",6,IF(D92="mittel",8,IF(D92="schwer",10,xxx)))</f>
        <v>#NAME?</v>
      </c>
      <c r="F92" s="24" t="e">
        <f>IF(E92=6,25,IF(E92=8,30,IF(E92=10,35,xxx)))</f>
        <v>#NAME?</v>
      </c>
      <c r="G92" s="23" t="s">
        <v>502</v>
      </c>
      <c r="H92" s="22"/>
      <c r="I92" s="22"/>
      <c r="J92" s="22"/>
      <c r="K92" s="21"/>
    </row>
    <row r="93" spans="2:11" x14ac:dyDescent="0.2">
      <c r="B93" s="39"/>
      <c r="C93" s="32"/>
      <c r="D93" s="24"/>
      <c r="E93" s="24" t="e">
        <f>IF(D93="leicht",6,IF(D93="mittel",8,IF(D93="schwer",10,xxx)))</f>
        <v>#NAME?</v>
      </c>
      <c r="F93" s="24" t="e">
        <f>IF(E93=6,25,IF(E93=8,30,IF(E93=10,35,xxx)))</f>
        <v>#NAME?</v>
      </c>
      <c r="G93" s="23" t="s">
        <v>503</v>
      </c>
      <c r="H93" s="22"/>
      <c r="I93" s="22"/>
      <c r="J93" s="22"/>
      <c r="K93" s="21"/>
    </row>
    <row r="94" spans="2:11" x14ac:dyDescent="0.2">
      <c r="B94" s="39"/>
      <c r="C94" s="32"/>
      <c r="D94" s="24"/>
      <c r="E94" s="24" t="e">
        <f>IF(D94="leicht",6,IF(D94="mittel",8,IF(D94="schwer",10,xxx)))</f>
        <v>#NAME?</v>
      </c>
      <c r="F94" s="24" t="e">
        <f>IF(E94=6,25,IF(E94=8,30,IF(E94=10,35,xxx)))</f>
        <v>#NAME?</v>
      </c>
      <c r="G94" s="23" t="s">
        <v>504</v>
      </c>
      <c r="H94" s="22"/>
      <c r="I94" s="22"/>
      <c r="J94" s="22"/>
      <c r="K94" s="21"/>
    </row>
    <row r="95" spans="2:11" x14ac:dyDescent="0.2">
      <c r="B95" s="39"/>
      <c r="C95" s="32"/>
      <c r="D95" s="24"/>
      <c r="E95" s="24" t="e">
        <f>IF(D95="leicht",6,IF(D95="mittel",8,IF(D95="schwer",10,xxx)))</f>
        <v>#NAME?</v>
      </c>
      <c r="F95" s="24" t="e">
        <f>IF(E95=6,25,IF(E95=8,30,IF(E95=10,35,xxx)))</f>
        <v>#NAME?</v>
      </c>
      <c r="G95" s="23" t="s">
        <v>505</v>
      </c>
      <c r="H95" s="22"/>
      <c r="I95" s="22"/>
      <c r="J95" s="22"/>
      <c r="K95" s="21"/>
    </row>
    <row r="96" spans="2:11" x14ac:dyDescent="0.2">
      <c r="B96" s="39"/>
      <c r="C96" s="32"/>
      <c r="D96" s="24"/>
      <c r="E96" s="24" t="e">
        <f>IF(D96="leicht",6,IF(D96="mittel",8,IF(D96="schwer",10,xxx)))</f>
        <v>#NAME?</v>
      </c>
      <c r="F96" s="24" t="e">
        <f>IF(E96=6,25,IF(E96=8,30,IF(E96=10,35,xxx)))</f>
        <v>#NAME?</v>
      </c>
      <c r="G96" s="23" t="s">
        <v>506</v>
      </c>
      <c r="H96" s="22"/>
      <c r="I96" s="22"/>
      <c r="J96" s="22"/>
      <c r="K96" s="21"/>
    </row>
    <row r="97" spans="2:11" x14ac:dyDescent="0.2">
      <c r="B97" s="39"/>
      <c r="C97" s="32"/>
      <c r="D97" s="24"/>
      <c r="E97" s="24" t="e">
        <f>IF(D97="leicht",6,IF(D97="mittel",8,IF(D97="schwer",10,xxx)))</f>
        <v>#NAME?</v>
      </c>
      <c r="F97" s="24" t="e">
        <f>IF(E97=6,25,IF(E97=8,30,IF(E97=10,35,xxx)))</f>
        <v>#NAME?</v>
      </c>
      <c r="G97" s="23" t="s">
        <v>507</v>
      </c>
      <c r="H97" s="22"/>
      <c r="I97" s="22"/>
      <c r="J97" s="22"/>
      <c r="K97" s="21"/>
    </row>
    <row r="98" spans="2:11" x14ac:dyDescent="0.2">
      <c r="B98" s="39"/>
      <c r="C98" s="32"/>
      <c r="D98" s="24"/>
      <c r="E98" s="24" t="e">
        <f>IF(D98="leicht",6,IF(D98="mittel",8,IF(D98="schwer",10,xxx)))</f>
        <v>#NAME?</v>
      </c>
      <c r="F98" s="24" t="e">
        <f>IF(E98=6,25,IF(E98=8,30,IF(E98=10,35,xxx)))</f>
        <v>#NAME?</v>
      </c>
      <c r="G98" s="23" t="s">
        <v>508</v>
      </c>
      <c r="H98" s="22"/>
      <c r="I98" s="22"/>
      <c r="J98" s="22"/>
      <c r="K98" s="21"/>
    </row>
    <row r="99" spans="2:11" x14ac:dyDescent="0.2">
      <c r="B99" s="39"/>
      <c r="C99" s="32"/>
      <c r="D99" s="24"/>
      <c r="E99" s="24" t="e">
        <f>IF(D99="leicht",6,IF(D99="mittel",8,IF(D99="schwer",10,xxx)))</f>
        <v>#NAME?</v>
      </c>
      <c r="F99" s="24" t="e">
        <f>IF(E99=6,25,IF(E99=8,30,IF(E99=10,35,xxx)))</f>
        <v>#NAME?</v>
      </c>
      <c r="G99" s="23" t="s">
        <v>509</v>
      </c>
      <c r="H99" s="22"/>
      <c r="I99" s="22"/>
      <c r="J99" s="22"/>
      <c r="K99" s="21"/>
    </row>
    <row r="100" spans="2:11" x14ac:dyDescent="0.2">
      <c r="B100" s="39"/>
      <c r="C100" s="32"/>
      <c r="D100" s="24"/>
      <c r="E100" s="24" t="e">
        <f>IF(D100="leicht",6,IF(D100="mittel",8,IF(D100="schwer",10,xxx)))</f>
        <v>#NAME?</v>
      </c>
      <c r="F100" s="24" t="e">
        <f>IF(E100=6,25,IF(E100=8,30,IF(E100=10,35,xxx)))</f>
        <v>#NAME?</v>
      </c>
      <c r="G100" s="23" t="s">
        <v>510</v>
      </c>
      <c r="H100" s="22"/>
      <c r="I100" s="22"/>
      <c r="J100" s="22"/>
      <c r="K100" s="21"/>
    </row>
    <row r="101" spans="2:11" x14ac:dyDescent="0.2">
      <c r="B101" s="39"/>
      <c r="C101" s="32"/>
      <c r="D101" s="24"/>
      <c r="E101" s="24" t="e">
        <f>IF(D101="leicht",6,IF(D101="mittel",8,IF(D101="schwer",10,xxx)))</f>
        <v>#NAME?</v>
      </c>
      <c r="F101" s="24" t="e">
        <f>IF(E101=6,25,IF(E101=8,30,IF(E101=10,35,xxx)))</f>
        <v>#NAME?</v>
      </c>
      <c r="G101" s="23" t="s">
        <v>511</v>
      </c>
      <c r="H101" s="22"/>
      <c r="I101" s="22"/>
      <c r="J101" s="22"/>
      <c r="K101" s="21"/>
    </row>
    <row r="102" spans="2:11" x14ac:dyDescent="0.2">
      <c r="B102" s="39"/>
      <c r="C102" s="32"/>
      <c r="D102" s="24"/>
      <c r="E102" s="24" t="e">
        <f>IF(D102="leicht",6,IF(D102="mittel",8,IF(D102="schwer",10,xxx)))</f>
        <v>#NAME?</v>
      </c>
      <c r="F102" s="24" t="e">
        <f>IF(E102=6,25,IF(E102=8,30,IF(E102=10,35,xxx)))</f>
        <v>#NAME?</v>
      </c>
      <c r="G102" s="23" t="s">
        <v>512</v>
      </c>
      <c r="H102" s="22"/>
      <c r="I102" s="22"/>
      <c r="J102" s="22"/>
      <c r="K102" s="21"/>
    </row>
    <row r="103" spans="2:11" x14ac:dyDescent="0.2">
      <c r="B103" s="39"/>
      <c r="C103" s="32"/>
      <c r="D103" s="24"/>
      <c r="E103" s="24" t="e">
        <f>IF(D103="leicht",6,IF(D103="mittel",8,IF(D103="schwer",10,xxx)))</f>
        <v>#NAME?</v>
      </c>
      <c r="F103" s="24" t="e">
        <f>IF(E103=6,25,IF(E103=8,30,IF(E103=10,35,xxx)))</f>
        <v>#NAME?</v>
      </c>
      <c r="G103" s="23" t="s">
        <v>513</v>
      </c>
      <c r="H103" s="22"/>
      <c r="I103" s="22"/>
      <c r="J103" s="22"/>
      <c r="K103" s="21"/>
    </row>
    <row r="104" spans="2:11" x14ac:dyDescent="0.2">
      <c r="B104" s="39"/>
      <c r="C104" s="32"/>
      <c r="D104" s="24"/>
      <c r="E104" s="24" t="e">
        <f>IF(D104="leicht",6,IF(D104="mittel",8,IF(D104="schwer",10,xxx)))</f>
        <v>#NAME?</v>
      </c>
      <c r="F104" s="24" t="e">
        <f>IF(E104=6,25,IF(E104=8,30,IF(E104=10,35,xxx)))</f>
        <v>#NAME?</v>
      </c>
      <c r="G104" s="23" t="s">
        <v>514</v>
      </c>
      <c r="H104" s="22"/>
      <c r="I104" s="22"/>
      <c r="J104" s="22"/>
      <c r="K104" s="21"/>
    </row>
    <row r="105" spans="2:11" x14ac:dyDescent="0.2">
      <c r="B105" s="39"/>
      <c r="C105" s="32"/>
      <c r="D105" s="24"/>
      <c r="E105" s="24" t="e">
        <f>IF(D105="leicht",6,IF(D105="mittel",8,IF(D105="schwer",10,xxx)))</f>
        <v>#NAME?</v>
      </c>
      <c r="F105" s="24" t="e">
        <f>IF(E105=6,25,IF(E105=8,30,IF(E105=10,35,xxx)))</f>
        <v>#NAME?</v>
      </c>
      <c r="G105" s="23" t="s">
        <v>515</v>
      </c>
      <c r="H105" s="22"/>
      <c r="I105" s="22"/>
      <c r="J105" s="22"/>
      <c r="K105" s="21"/>
    </row>
    <row r="106" spans="2:11" x14ac:dyDescent="0.2">
      <c r="B106" s="39"/>
      <c r="C106" s="32"/>
      <c r="D106" s="24"/>
      <c r="E106" s="24" t="e">
        <f>IF(D106="leicht",6,IF(D106="mittel",8,IF(D106="schwer",10,xxx)))</f>
        <v>#NAME?</v>
      </c>
      <c r="F106" s="24" t="e">
        <f>IF(E106=6,25,IF(E106=8,30,IF(E106=10,35,xxx)))</f>
        <v>#NAME?</v>
      </c>
      <c r="G106" s="23" t="s">
        <v>516</v>
      </c>
      <c r="H106" s="22"/>
      <c r="I106" s="22"/>
      <c r="J106" s="22"/>
      <c r="K106" s="21"/>
    </row>
    <row r="107" spans="2:11" x14ac:dyDescent="0.2">
      <c r="B107" s="39"/>
      <c r="C107" s="32"/>
      <c r="D107" s="24"/>
      <c r="E107" s="24" t="e">
        <f>IF(D107="leicht",6,IF(D107="mittel",8,IF(D107="schwer",10,xxx)))</f>
        <v>#NAME?</v>
      </c>
      <c r="F107" s="24" t="e">
        <f>IF(E107=6,25,IF(E107=8,30,IF(E107=10,35,xxx)))</f>
        <v>#NAME?</v>
      </c>
      <c r="G107" s="23" t="s">
        <v>517</v>
      </c>
      <c r="H107" s="22"/>
      <c r="I107" s="22"/>
      <c r="J107" s="22"/>
      <c r="K107" s="21"/>
    </row>
    <row r="108" spans="2:11" x14ac:dyDescent="0.2">
      <c r="B108" s="39"/>
      <c r="C108" s="32"/>
      <c r="D108" s="24"/>
      <c r="E108" s="24" t="e">
        <f>IF(D108="leicht",6,IF(D108="mittel",8,IF(D108="schwer",10,xxx)))</f>
        <v>#NAME?</v>
      </c>
      <c r="F108" s="24" t="e">
        <f>IF(E108=6,25,IF(E108=8,30,IF(E108=10,35,xxx)))</f>
        <v>#NAME?</v>
      </c>
      <c r="G108" s="23" t="s">
        <v>518</v>
      </c>
      <c r="H108" s="22"/>
      <c r="I108" s="22"/>
      <c r="J108" s="22"/>
      <c r="K108" s="21"/>
    </row>
    <row r="109" spans="2:11" x14ac:dyDescent="0.2">
      <c r="B109" s="39"/>
      <c r="C109" s="32"/>
      <c r="D109" s="24"/>
      <c r="E109" s="24" t="e">
        <f>IF(D109="leicht",6,IF(D109="mittel",8,IF(D109="schwer",10,xxx)))</f>
        <v>#NAME?</v>
      </c>
      <c r="F109" s="24" t="e">
        <f>IF(E109=6,25,IF(E109=8,30,IF(E109=10,35,xxx)))</f>
        <v>#NAME?</v>
      </c>
      <c r="G109" s="23" t="s">
        <v>519</v>
      </c>
      <c r="H109" s="22"/>
      <c r="I109" s="22"/>
      <c r="J109" s="22"/>
      <c r="K109" s="21"/>
    </row>
    <row r="110" spans="2:11" x14ac:dyDescent="0.2">
      <c r="B110" s="39"/>
      <c r="C110" s="32"/>
      <c r="D110" s="24"/>
      <c r="E110" s="24" t="e">
        <f>IF(D110="leicht",6,IF(D110="mittel",8,IF(D110="schwer",10,xxx)))</f>
        <v>#NAME?</v>
      </c>
      <c r="F110" s="24" t="e">
        <f>IF(E110=6,25,IF(E110=8,30,IF(E110=10,35,xxx)))</f>
        <v>#NAME?</v>
      </c>
      <c r="G110" s="23" t="s">
        <v>520</v>
      </c>
      <c r="H110" s="22"/>
      <c r="I110" s="22"/>
      <c r="J110" s="22"/>
      <c r="K110" s="21"/>
    </row>
    <row r="111" spans="2:11" x14ac:dyDescent="0.2">
      <c r="B111" s="39"/>
      <c r="C111" s="32"/>
      <c r="D111" s="24"/>
      <c r="E111" s="24" t="e">
        <f>IF(D111="leicht",6,IF(D111="mittel",8,IF(D111="schwer",10,xxx)))</f>
        <v>#NAME?</v>
      </c>
      <c r="F111" s="24" t="e">
        <f>IF(E111=6,25,IF(E111=8,30,IF(E111=10,35,xxx)))</f>
        <v>#NAME?</v>
      </c>
      <c r="G111" s="23" t="s">
        <v>521</v>
      </c>
      <c r="H111" s="22"/>
      <c r="I111" s="22"/>
      <c r="J111" s="22"/>
      <c r="K111" s="21"/>
    </row>
    <row r="112" spans="2:11" x14ac:dyDescent="0.2">
      <c r="B112" s="39"/>
      <c r="C112" s="32"/>
      <c r="D112" s="24"/>
      <c r="E112" s="24" t="e">
        <f>IF(D112="leicht",6,IF(D112="mittel",8,IF(D112="schwer",10,xxx)))</f>
        <v>#NAME?</v>
      </c>
      <c r="F112" s="24" t="e">
        <f>IF(E112=6,25,IF(E112=8,30,IF(E112=10,35,xxx)))</f>
        <v>#NAME?</v>
      </c>
      <c r="G112" s="23" t="s">
        <v>522</v>
      </c>
      <c r="H112" s="22"/>
      <c r="I112" s="22"/>
      <c r="J112" s="22"/>
      <c r="K112" s="21"/>
    </row>
    <row r="113" spans="2:11" x14ac:dyDescent="0.2">
      <c r="B113" s="39"/>
      <c r="C113" s="32"/>
      <c r="D113" s="24"/>
      <c r="E113" s="24" t="e">
        <f>IF(D113="leicht",6,IF(D113="mittel",8,IF(D113="schwer",10,xxx)))</f>
        <v>#NAME?</v>
      </c>
      <c r="F113" s="24" t="e">
        <f>IF(E113=6,25,IF(E113=8,30,IF(E113=10,35,xxx)))</f>
        <v>#NAME?</v>
      </c>
      <c r="G113" s="23" t="s">
        <v>523</v>
      </c>
      <c r="H113" s="22"/>
      <c r="I113" s="22"/>
      <c r="J113" s="22"/>
      <c r="K113" s="21"/>
    </row>
    <row r="114" spans="2:11" x14ac:dyDescent="0.2">
      <c r="B114" s="39"/>
      <c r="C114" s="32"/>
      <c r="D114" s="24"/>
      <c r="E114" s="24" t="e">
        <f>IF(D114="leicht",6,IF(D114="mittel",8,IF(D114="schwer",10,xxx)))</f>
        <v>#NAME?</v>
      </c>
      <c r="F114" s="24" t="e">
        <f>IF(E114=6,25,IF(E114=8,30,IF(E114=10,35,xxx)))</f>
        <v>#NAME?</v>
      </c>
      <c r="G114" s="23" t="s">
        <v>524</v>
      </c>
      <c r="H114" s="22"/>
      <c r="I114" s="22"/>
      <c r="J114" s="22"/>
      <c r="K114" s="21"/>
    </row>
    <row r="115" spans="2:11" x14ac:dyDescent="0.2">
      <c r="B115" s="39"/>
      <c r="C115" s="32"/>
      <c r="D115" s="24"/>
      <c r="E115" s="24" t="e">
        <f>IF(D115="leicht",6,IF(D115="mittel",8,IF(D115="schwer",10,xxx)))</f>
        <v>#NAME?</v>
      </c>
      <c r="F115" s="24" t="e">
        <f>IF(E115=6,25,IF(E115=8,30,IF(E115=10,35,xxx)))</f>
        <v>#NAME?</v>
      </c>
      <c r="G115" s="23" t="s">
        <v>525</v>
      </c>
      <c r="H115" s="22"/>
      <c r="I115" s="22"/>
      <c r="J115" s="22"/>
      <c r="K115" s="21"/>
    </row>
    <row r="116" spans="2:11" x14ac:dyDescent="0.2">
      <c r="B116" s="39"/>
      <c r="C116" s="32"/>
      <c r="D116" s="24"/>
      <c r="E116" s="24" t="e">
        <f>IF(D116="leicht",6,IF(D116="mittel",8,IF(D116="schwer",10,xxx)))</f>
        <v>#NAME?</v>
      </c>
      <c r="F116" s="24" t="e">
        <f>IF(E116=6,25,IF(E116=8,30,IF(E116=10,35,xxx)))</f>
        <v>#NAME?</v>
      </c>
      <c r="G116" s="23" t="s">
        <v>526</v>
      </c>
      <c r="H116" s="22"/>
      <c r="I116" s="22"/>
      <c r="J116" s="22"/>
      <c r="K116" s="21"/>
    </row>
    <row r="117" spans="2:11" x14ac:dyDescent="0.2">
      <c r="B117" s="39"/>
      <c r="C117" s="32"/>
      <c r="D117" s="24"/>
      <c r="E117" s="24" t="e">
        <f>IF(D117="leicht",6,IF(D117="mittel",8,IF(D117="schwer",10,xxx)))</f>
        <v>#NAME?</v>
      </c>
      <c r="F117" s="24" t="e">
        <f>IF(E117=6,25,IF(E117=8,30,IF(E117=10,35,xxx)))</f>
        <v>#NAME?</v>
      </c>
      <c r="G117" s="23" t="s">
        <v>527</v>
      </c>
      <c r="H117" s="22"/>
      <c r="I117" s="22"/>
      <c r="J117" s="22"/>
      <c r="K117" s="21"/>
    </row>
    <row r="118" spans="2:11" x14ac:dyDescent="0.2">
      <c r="B118" s="39"/>
      <c r="C118" s="32"/>
      <c r="D118" s="24"/>
      <c r="E118" s="24" t="e">
        <f>IF(D118="leicht",6,IF(D118="mittel",8,IF(D118="schwer",10,xxx)))</f>
        <v>#NAME?</v>
      </c>
      <c r="F118" s="24" t="e">
        <f>IF(E118=6,25,IF(E118=8,30,IF(E118=10,35,xxx)))</f>
        <v>#NAME?</v>
      </c>
      <c r="G118" s="23" t="s">
        <v>528</v>
      </c>
      <c r="H118" s="22"/>
      <c r="I118" s="22"/>
      <c r="J118" s="22"/>
      <c r="K118" s="21"/>
    </row>
    <row r="119" spans="2:11" x14ac:dyDescent="0.2">
      <c r="B119" s="39"/>
      <c r="C119" s="32"/>
      <c r="D119" s="24"/>
      <c r="E119" s="24" t="e">
        <f>IF(D119="leicht",6,IF(D119="mittel",8,IF(D119="schwer",10,xxx)))</f>
        <v>#NAME?</v>
      </c>
      <c r="F119" s="24" t="e">
        <f>IF(E119=6,25,IF(E119=8,30,IF(E119=10,35,xxx)))</f>
        <v>#NAME?</v>
      </c>
      <c r="G119" s="23" t="s">
        <v>529</v>
      </c>
      <c r="H119" s="22"/>
      <c r="I119" s="22"/>
      <c r="J119" s="22"/>
      <c r="K119" s="21"/>
    </row>
    <row r="120" spans="2:11" x14ac:dyDescent="0.2">
      <c r="B120" s="39"/>
      <c r="C120" s="32"/>
      <c r="D120" s="24"/>
      <c r="E120" s="24" t="e">
        <f>IF(D120="leicht",6,IF(D120="mittel",8,IF(D120="schwer",10,xxx)))</f>
        <v>#NAME?</v>
      </c>
      <c r="F120" s="24" t="e">
        <f>IF(E120=6,25,IF(E120=8,30,IF(E120=10,35,xxx)))</f>
        <v>#NAME?</v>
      </c>
      <c r="G120" s="23" t="s">
        <v>530</v>
      </c>
      <c r="H120" s="22"/>
      <c r="I120" s="22"/>
      <c r="J120" s="22"/>
      <c r="K120" s="21"/>
    </row>
    <row r="121" spans="2:11" x14ac:dyDescent="0.2">
      <c r="B121" s="39"/>
      <c r="C121" s="32"/>
      <c r="D121" s="24"/>
      <c r="E121" s="24" t="e">
        <f>IF(D121="leicht",6,IF(D121="mittel",8,IF(D121="schwer",10,xxx)))</f>
        <v>#NAME?</v>
      </c>
      <c r="F121" s="24" t="e">
        <f>IF(E121=6,25,IF(E121=8,30,IF(E121=10,35,xxx)))</f>
        <v>#NAME?</v>
      </c>
      <c r="G121" s="23" t="s">
        <v>531</v>
      </c>
      <c r="H121" s="22"/>
      <c r="I121" s="22"/>
      <c r="J121" s="22"/>
      <c r="K121" s="21"/>
    </row>
    <row r="122" spans="2:11" x14ac:dyDescent="0.2">
      <c r="B122" s="39"/>
      <c r="C122" s="32"/>
      <c r="D122" s="24"/>
      <c r="E122" s="24" t="e">
        <f>IF(D122="leicht",6,IF(D122="mittel",8,IF(D122="schwer",10,xxx)))</f>
        <v>#NAME?</v>
      </c>
      <c r="F122" s="24" t="e">
        <f>IF(E122=6,25,IF(E122=8,30,IF(E122=10,35,xxx)))</f>
        <v>#NAME?</v>
      </c>
      <c r="G122" s="23" t="s">
        <v>532</v>
      </c>
      <c r="H122" s="22"/>
      <c r="I122" s="22"/>
      <c r="J122" s="22"/>
      <c r="K122" s="21"/>
    </row>
    <row r="123" spans="2:11" x14ac:dyDescent="0.2">
      <c r="B123" s="39"/>
      <c r="C123" s="32"/>
      <c r="D123" s="24"/>
      <c r="E123" s="24" t="e">
        <f>IF(D123="leicht",6,IF(D123="mittel",8,IF(D123="schwer",10,xxx)))</f>
        <v>#NAME?</v>
      </c>
      <c r="F123" s="24" t="e">
        <f>IF(E123=6,25,IF(E123=8,30,IF(E123=10,35,xxx)))</f>
        <v>#NAME?</v>
      </c>
      <c r="G123" s="23" t="s">
        <v>533</v>
      </c>
      <c r="H123" s="22"/>
      <c r="I123" s="22"/>
      <c r="J123" s="22"/>
      <c r="K123" s="21"/>
    </row>
    <row r="124" spans="2:11" x14ac:dyDescent="0.2">
      <c r="B124" s="39"/>
      <c r="C124" s="32"/>
      <c r="D124" s="24"/>
      <c r="E124" s="24" t="e">
        <f>IF(D124="leicht",6,IF(D124="mittel",8,IF(D124="schwer",10,xxx)))</f>
        <v>#NAME?</v>
      </c>
      <c r="F124" s="24" t="e">
        <f>IF(E124=6,25,IF(E124=8,30,IF(E124=10,35,xxx)))</f>
        <v>#NAME?</v>
      </c>
      <c r="G124" s="23" t="s">
        <v>534</v>
      </c>
      <c r="H124" s="22"/>
      <c r="I124" s="22"/>
      <c r="J124" s="22"/>
      <c r="K124" s="21"/>
    </row>
    <row r="125" spans="2:11" x14ac:dyDescent="0.2">
      <c r="B125" s="39"/>
      <c r="C125" s="32"/>
      <c r="D125" s="24"/>
      <c r="E125" s="24" t="e">
        <f>IF(D125="leicht",6,IF(D125="mittel",8,IF(D125="schwer",10,xxx)))</f>
        <v>#NAME?</v>
      </c>
      <c r="F125" s="24" t="e">
        <f>IF(E125=6,25,IF(E125=8,30,IF(E125=10,35,xxx)))</f>
        <v>#NAME?</v>
      </c>
      <c r="G125" s="23" t="s">
        <v>535</v>
      </c>
      <c r="H125" s="22"/>
      <c r="I125" s="22"/>
      <c r="J125" s="22"/>
      <c r="K125" s="21"/>
    </row>
    <row r="126" spans="2:11" x14ac:dyDescent="0.2">
      <c r="B126" s="39"/>
      <c r="C126" s="32"/>
      <c r="D126" s="24"/>
      <c r="E126" s="24" t="e">
        <f>IF(D126="leicht",6,IF(D126="mittel",8,IF(D126="schwer",10,xxx)))</f>
        <v>#NAME?</v>
      </c>
      <c r="F126" s="24" t="e">
        <f>IF(E126=6,25,IF(E126=8,30,IF(E126=10,35,xxx)))</f>
        <v>#NAME?</v>
      </c>
      <c r="G126" s="23" t="s">
        <v>536</v>
      </c>
      <c r="H126" s="22"/>
      <c r="I126" s="22"/>
      <c r="J126" s="22"/>
      <c r="K126" s="21"/>
    </row>
    <row r="127" spans="2:11" x14ac:dyDescent="0.2">
      <c r="B127" s="39"/>
      <c r="C127" s="32"/>
      <c r="D127" s="24"/>
      <c r="E127" s="24" t="e">
        <f>IF(D127="leicht",6,IF(D127="mittel",8,IF(D127="schwer",10,xxx)))</f>
        <v>#NAME?</v>
      </c>
      <c r="F127" s="24" t="e">
        <f>IF(E127=6,25,IF(E127=8,30,IF(E127=10,35,xxx)))</f>
        <v>#NAME?</v>
      </c>
      <c r="G127" s="23" t="s">
        <v>537</v>
      </c>
      <c r="H127" s="22"/>
      <c r="I127" s="22"/>
      <c r="J127" s="22"/>
      <c r="K127" s="21"/>
    </row>
    <row r="128" spans="2:11" x14ac:dyDescent="0.2">
      <c r="B128" s="39"/>
      <c r="C128" s="32"/>
      <c r="D128" s="24"/>
      <c r="E128" s="24" t="e">
        <f>IF(D128="leicht",6,IF(D128="mittel",8,IF(D128="schwer",10,xxx)))</f>
        <v>#NAME?</v>
      </c>
      <c r="F128" s="24" t="e">
        <f>IF(E128=6,25,IF(E128=8,30,IF(E128=10,35,xxx)))</f>
        <v>#NAME?</v>
      </c>
      <c r="G128" s="23" t="s">
        <v>538</v>
      </c>
      <c r="H128" s="22"/>
      <c r="I128" s="22"/>
      <c r="J128" s="22"/>
      <c r="K128" s="21"/>
    </row>
    <row r="129" spans="2:11" x14ac:dyDescent="0.2">
      <c r="B129" s="39"/>
      <c r="C129" s="32"/>
      <c r="D129" s="24"/>
      <c r="E129" s="24" t="e">
        <f>IF(D129="leicht",6,IF(D129="mittel",8,IF(D129="schwer",10,xxx)))</f>
        <v>#NAME?</v>
      </c>
      <c r="F129" s="24" t="e">
        <f>IF(E129=6,25,IF(E129=8,30,IF(E129=10,35,xxx)))</f>
        <v>#NAME?</v>
      </c>
      <c r="G129" s="23" t="s">
        <v>539</v>
      </c>
      <c r="H129" s="22"/>
      <c r="I129" s="22"/>
      <c r="J129" s="22"/>
      <c r="K129" s="21"/>
    </row>
    <row r="130" spans="2:11" x14ac:dyDescent="0.2">
      <c r="B130" s="39"/>
      <c r="C130" s="32"/>
      <c r="D130" s="24"/>
      <c r="E130" s="24" t="e">
        <f>IF(D130="leicht",6,IF(D130="mittel",8,IF(D130="schwer",10,xxx)))</f>
        <v>#NAME?</v>
      </c>
      <c r="F130" s="24" t="e">
        <f>IF(E130=6,25,IF(E130=8,30,IF(E130=10,35,xxx)))</f>
        <v>#NAME?</v>
      </c>
      <c r="G130" s="23" t="s">
        <v>540</v>
      </c>
      <c r="H130" s="22"/>
      <c r="I130" s="22"/>
      <c r="J130" s="22"/>
      <c r="K130" s="21"/>
    </row>
    <row r="131" spans="2:11" x14ac:dyDescent="0.2">
      <c r="B131" s="39"/>
      <c r="C131" s="32"/>
      <c r="D131" s="24"/>
      <c r="E131" s="24" t="e">
        <f>IF(D131="leicht",6,IF(D131="mittel",8,IF(D131="schwer",10,xxx)))</f>
        <v>#NAME?</v>
      </c>
      <c r="F131" s="24" t="e">
        <f>IF(E131=6,25,IF(E131=8,30,IF(E131=10,35,xxx)))</f>
        <v>#NAME?</v>
      </c>
      <c r="G131" s="23" t="s">
        <v>541</v>
      </c>
      <c r="H131" s="22"/>
      <c r="I131" s="22"/>
      <c r="J131" s="22"/>
      <c r="K131" s="21"/>
    </row>
    <row r="132" spans="2:11" x14ac:dyDescent="0.2">
      <c r="B132" s="39"/>
      <c r="C132" s="32"/>
      <c r="D132" s="24"/>
      <c r="E132" s="24" t="e">
        <f>IF(D132="leicht",6,IF(D132="mittel",8,IF(D132="schwer",10,xxx)))</f>
        <v>#NAME?</v>
      </c>
      <c r="F132" s="24" t="e">
        <f>IF(E132=6,25,IF(E132=8,30,IF(E132=10,35,xxx)))</f>
        <v>#NAME?</v>
      </c>
      <c r="G132" s="23" t="s">
        <v>542</v>
      </c>
      <c r="H132" s="22"/>
      <c r="I132" s="22"/>
      <c r="J132" s="22"/>
      <c r="K132" s="21"/>
    </row>
    <row r="133" spans="2:11" x14ac:dyDescent="0.2">
      <c r="B133" s="39"/>
      <c r="C133" s="32"/>
      <c r="D133" s="24"/>
      <c r="E133" s="24" t="e">
        <f>IF(D133="leicht",6,IF(D133="mittel",8,IF(D133="schwer",10,xxx)))</f>
        <v>#NAME?</v>
      </c>
      <c r="F133" s="24" t="e">
        <f>IF(E133=6,25,IF(E133=8,30,IF(E133=10,35,xxx)))</f>
        <v>#NAME?</v>
      </c>
      <c r="G133" s="23" t="s">
        <v>543</v>
      </c>
      <c r="H133" s="22"/>
      <c r="I133" s="22"/>
      <c r="J133" s="22"/>
      <c r="K133" s="21"/>
    </row>
    <row r="134" spans="2:11" x14ac:dyDescent="0.2">
      <c r="B134" s="39"/>
      <c r="C134" s="32"/>
      <c r="D134" s="24"/>
      <c r="E134" s="24" t="e">
        <f>IF(D134="leicht",6,IF(D134="mittel",8,IF(D134="schwer",10,xxx)))</f>
        <v>#NAME?</v>
      </c>
      <c r="F134" s="24" t="e">
        <f>IF(E134=6,25,IF(E134=8,30,IF(E134=10,35,xxx)))</f>
        <v>#NAME?</v>
      </c>
      <c r="G134" s="23" t="s">
        <v>544</v>
      </c>
      <c r="H134" s="22"/>
      <c r="I134" s="22"/>
      <c r="J134" s="22"/>
      <c r="K134" s="21"/>
    </row>
    <row r="135" spans="2:11" x14ac:dyDescent="0.2">
      <c r="B135" s="39"/>
      <c r="C135" s="32"/>
      <c r="D135" s="24"/>
      <c r="E135" s="24" t="e">
        <f>IF(D135="leicht",6,IF(D135="mittel",8,IF(D135="schwer",10,xxx)))</f>
        <v>#NAME?</v>
      </c>
      <c r="F135" s="24" t="e">
        <f>IF(E135=6,25,IF(E135=8,30,IF(E135=10,35,xxx)))</f>
        <v>#NAME?</v>
      </c>
      <c r="G135" s="23" t="s">
        <v>545</v>
      </c>
      <c r="H135" s="22"/>
      <c r="I135" s="22"/>
      <c r="J135" s="22"/>
      <c r="K135" s="21"/>
    </row>
    <row r="136" spans="2:11" x14ac:dyDescent="0.2">
      <c r="B136" s="39"/>
      <c r="C136" s="32"/>
      <c r="D136" s="24"/>
      <c r="E136" s="24" t="e">
        <f>IF(D136="leicht",6,IF(D136="mittel",8,IF(D136="schwer",10,xxx)))</f>
        <v>#NAME?</v>
      </c>
      <c r="F136" s="24" t="e">
        <f>IF(E136=6,25,IF(E136=8,30,IF(E136=10,35,xxx)))</f>
        <v>#NAME?</v>
      </c>
      <c r="G136" s="23" t="s">
        <v>546</v>
      </c>
      <c r="H136" s="22"/>
      <c r="I136" s="22"/>
      <c r="J136" s="22"/>
      <c r="K136" s="21"/>
    </row>
  </sheetData>
  <sheetProtection formatCells="0" formatColumns="0" formatRows="0" sort="0"/>
  <autoFilter ref="B1:K136" xr:uid="{00000000-0001-0000-0200-000000000000}"/>
  <phoneticPr fontId="9" type="noConversion"/>
  <dataValidations count="1">
    <dataValidation showInputMessage="1" showErrorMessage="1" sqref="J1:J3" xr:uid="{00000000-0002-0000-02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Tabelle2!$A$2:$A$5</xm:f>
          </x14:formula1>
          <xm:sqref>D2:D136</xm:sqref>
        </x14:dataValidation>
        <x14:dataValidation type="list" showInputMessage="1" showErrorMessage="1" xr:uid="{00000000-0002-0000-0200-000002000000}">
          <x14:formula1>
            <xm:f>Tabelle2!$C$2:$C$3</xm:f>
          </x14:formula1>
          <xm:sqref>J4:J118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C17" sqref="C8:E17"/>
    </sheetView>
  </sheetViews>
  <sheetFormatPr baseColWidth="10" defaultColWidth="11.5" defaultRowHeight="15" x14ac:dyDescent="0.2"/>
  <cols>
    <col min="2" max="2" width="20.5" bestFit="1" customWidth="1"/>
  </cols>
  <sheetData>
    <row r="1" spans="1:5" x14ac:dyDescent="0.2">
      <c r="A1" t="s">
        <v>547</v>
      </c>
      <c r="C1" t="s">
        <v>548</v>
      </c>
    </row>
    <row r="3" spans="1:5" x14ac:dyDescent="0.2">
      <c r="A3" t="s">
        <v>1366</v>
      </c>
      <c r="C3" t="s">
        <v>549</v>
      </c>
    </row>
    <row r="4" spans="1:5" x14ac:dyDescent="0.2">
      <c r="A4" t="s">
        <v>1367</v>
      </c>
      <c r="C4" t="s">
        <v>550</v>
      </c>
    </row>
    <row r="5" spans="1:5" x14ac:dyDescent="0.2">
      <c r="A5" t="s">
        <v>1368</v>
      </c>
    </row>
    <row r="7" spans="1:5" x14ac:dyDescent="0.2">
      <c r="B7" t="s">
        <v>551</v>
      </c>
      <c r="C7" t="s">
        <v>552</v>
      </c>
      <c r="D7" t="s">
        <v>553</v>
      </c>
      <c r="E7" t="s">
        <v>554</v>
      </c>
    </row>
    <row r="8" spans="1:5" x14ac:dyDescent="0.2">
      <c r="A8">
        <v>3</v>
      </c>
      <c r="B8" s="25">
        <f>SUM(C8:E8)</f>
        <v>32</v>
      </c>
      <c r="C8" s="26">
        <v>14</v>
      </c>
      <c r="D8" s="26">
        <v>9</v>
      </c>
      <c r="E8" s="26">
        <v>9</v>
      </c>
    </row>
    <row r="9" spans="1:5" x14ac:dyDescent="0.2">
      <c r="A9">
        <v>4</v>
      </c>
      <c r="B9" s="25">
        <f t="shared" ref="B9:B17" si="0">SUM(C9:E9)</f>
        <v>23</v>
      </c>
      <c r="C9" s="26">
        <v>9</v>
      </c>
      <c r="D9" s="26">
        <v>7</v>
      </c>
      <c r="E9" s="26">
        <v>7</v>
      </c>
    </row>
    <row r="10" spans="1:5" x14ac:dyDescent="0.2">
      <c r="A10">
        <v>5</v>
      </c>
      <c r="B10" s="25">
        <f t="shared" si="0"/>
        <v>18</v>
      </c>
      <c r="C10" s="26">
        <v>8</v>
      </c>
      <c r="D10" s="26">
        <v>5</v>
      </c>
      <c r="E10" s="26">
        <v>5</v>
      </c>
    </row>
    <row r="11" spans="1:5" x14ac:dyDescent="0.2">
      <c r="A11">
        <v>6</v>
      </c>
      <c r="B11" s="25">
        <f t="shared" si="0"/>
        <v>16</v>
      </c>
      <c r="C11" s="26">
        <v>8</v>
      </c>
      <c r="D11" s="26">
        <v>4</v>
      </c>
      <c r="E11" s="26">
        <v>4</v>
      </c>
    </row>
    <row r="12" spans="1:5" x14ac:dyDescent="0.2">
      <c r="A12">
        <v>7</v>
      </c>
      <c r="B12" s="25">
        <f t="shared" si="0"/>
        <v>13</v>
      </c>
      <c r="C12" s="26">
        <v>5</v>
      </c>
      <c r="D12" s="26">
        <v>4</v>
      </c>
      <c r="E12" s="26">
        <v>4</v>
      </c>
    </row>
    <row r="13" spans="1:5" x14ac:dyDescent="0.2">
      <c r="A13">
        <v>8</v>
      </c>
      <c r="B13" s="25">
        <f t="shared" si="0"/>
        <v>11</v>
      </c>
      <c r="C13" s="26">
        <v>5</v>
      </c>
      <c r="D13" s="26">
        <v>3</v>
      </c>
      <c r="E13" s="26">
        <v>3</v>
      </c>
    </row>
    <row r="14" spans="1:5" x14ac:dyDescent="0.2">
      <c r="A14">
        <v>9</v>
      </c>
      <c r="B14" s="25">
        <f t="shared" si="0"/>
        <v>11</v>
      </c>
      <c r="C14" s="26">
        <v>5</v>
      </c>
      <c r="D14" s="26">
        <v>3</v>
      </c>
      <c r="E14" s="26">
        <v>3</v>
      </c>
    </row>
    <row r="15" spans="1:5" x14ac:dyDescent="0.2">
      <c r="A15">
        <v>10</v>
      </c>
      <c r="B15" s="25">
        <f t="shared" si="0"/>
        <v>9</v>
      </c>
      <c r="C15" s="26">
        <v>3</v>
      </c>
      <c r="D15" s="26">
        <v>3</v>
      </c>
      <c r="E15" s="26">
        <v>3</v>
      </c>
    </row>
    <row r="16" spans="1:5" x14ac:dyDescent="0.2">
      <c r="A16">
        <v>11</v>
      </c>
      <c r="B16" s="25">
        <f t="shared" si="0"/>
        <v>8</v>
      </c>
      <c r="C16" s="26">
        <v>4</v>
      </c>
      <c r="D16" s="26">
        <v>2</v>
      </c>
      <c r="E16" s="26">
        <v>2</v>
      </c>
    </row>
    <row r="17" spans="1:5" x14ac:dyDescent="0.2">
      <c r="A17">
        <v>12</v>
      </c>
      <c r="B17" s="27">
        <f t="shared" si="0"/>
        <v>7</v>
      </c>
      <c r="C17" s="28">
        <v>3</v>
      </c>
      <c r="D17" s="28">
        <v>2</v>
      </c>
      <c r="E17" s="28">
        <v>2</v>
      </c>
    </row>
    <row r="19" spans="1:5" x14ac:dyDescent="0.2">
      <c r="B19" t="s">
        <v>555</v>
      </c>
      <c r="C19" t="s">
        <v>556</v>
      </c>
      <c r="D19" t="s">
        <v>557</v>
      </c>
      <c r="E19" t="s">
        <v>558</v>
      </c>
    </row>
    <row r="20" spans="1:5" x14ac:dyDescent="0.2">
      <c r="A20">
        <v>3</v>
      </c>
      <c r="B20" s="29">
        <f>SUM(C20:E20)</f>
        <v>18</v>
      </c>
      <c r="C20" s="26">
        <v>6</v>
      </c>
      <c r="D20" s="26">
        <v>6</v>
      </c>
      <c r="E20" s="26">
        <v>6</v>
      </c>
    </row>
    <row r="21" spans="1:5" x14ac:dyDescent="0.2">
      <c r="A21">
        <v>4</v>
      </c>
      <c r="B21" s="29">
        <f t="shared" ref="B21:B29" si="1">SUM(C21:E21)</f>
        <v>15</v>
      </c>
      <c r="C21" s="26">
        <v>5</v>
      </c>
      <c r="D21" s="26">
        <v>5</v>
      </c>
      <c r="E21" s="26">
        <v>5</v>
      </c>
    </row>
    <row r="22" spans="1:5" x14ac:dyDescent="0.2">
      <c r="A22">
        <v>5</v>
      </c>
      <c r="B22" s="29">
        <f t="shared" si="1"/>
        <v>12</v>
      </c>
      <c r="C22" s="26">
        <v>4</v>
      </c>
      <c r="D22" s="26">
        <v>4</v>
      </c>
      <c r="E22" s="26">
        <v>4</v>
      </c>
    </row>
    <row r="23" spans="1:5" x14ac:dyDescent="0.2">
      <c r="A23">
        <v>6</v>
      </c>
      <c r="B23" s="29">
        <f t="shared" si="1"/>
        <v>9</v>
      </c>
      <c r="C23" s="26">
        <v>3</v>
      </c>
      <c r="D23" s="26">
        <v>3</v>
      </c>
      <c r="E23" s="26">
        <v>3</v>
      </c>
    </row>
    <row r="24" spans="1:5" x14ac:dyDescent="0.2">
      <c r="A24">
        <v>7</v>
      </c>
      <c r="B24" s="29">
        <f t="shared" si="1"/>
        <v>9</v>
      </c>
      <c r="C24" s="26">
        <v>3</v>
      </c>
      <c r="D24" s="26">
        <v>3</v>
      </c>
      <c r="E24" s="26">
        <v>3</v>
      </c>
    </row>
    <row r="25" spans="1:5" x14ac:dyDescent="0.2">
      <c r="A25">
        <v>8</v>
      </c>
      <c r="B25" s="29">
        <f t="shared" si="1"/>
        <v>8</v>
      </c>
      <c r="C25" s="26">
        <v>3</v>
      </c>
      <c r="D25" s="26">
        <v>3</v>
      </c>
      <c r="E25" s="26">
        <v>2</v>
      </c>
    </row>
    <row r="26" spans="1:5" x14ac:dyDescent="0.2">
      <c r="A26">
        <v>9</v>
      </c>
      <c r="B26" s="29">
        <f t="shared" si="1"/>
        <v>6</v>
      </c>
      <c r="C26" s="26">
        <v>2</v>
      </c>
      <c r="D26" s="26">
        <v>2</v>
      </c>
      <c r="E26" s="26">
        <v>2</v>
      </c>
    </row>
    <row r="27" spans="1:5" x14ac:dyDescent="0.2">
      <c r="A27">
        <v>10</v>
      </c>
      <c r="B27" s="29">
        <f t="shared" si="1"/>
        <v>6</v>
      </c>
      <c r="C27" s="26">
        <v>2</v>
      </c>
      <c r="D27" s="26">
        <v>2</v>
      </c>
      <c r="E27" s="26">
        <v>2</v>
      </c>
    </row>
    <row r="28" spans="1:5" x14ac:dyDescent="0.2">
      <c r="A28">
        <v>11</v>
      </c>
      <c r="B28" s="29">
        <f t="shared" si="1"/>
        <v>6</v>
      </c>
      <c r="C28" s="26">
        <v>2</v>
      </c>
      <c r="D28" s="26">
        <v>2</v>
      </c>
      <c r="E28" s="26">
        <v>2</v>
      </c>
    </row>
    <row r="29" spans="1:5" x14ac:dyDescent="0.2">
      <c r="A29">
        <v>12</v>
      </c>
      <c r="B29" s="30">
        <f t="shared" si="1"/>
        <v>6</v>
      </c>
      <c r="C29" s="28">
        <v>2</v>
      </c>
      <c r="D29" s="28">
        <v>2</v>
      </c>
      <c r="E29" s="28">
        <v>2</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dcda4cf-818f-4fb0-a020-a6c6ed1b562f">
      <Terms xmlns="http://schemas.microsoft.com/office/infopath/2007/PartnerControls"/>
    </lcf76f155ced4ddcb4097134ff3c332f>
    <TaxCatchAll xmlns="4efbf2f3-4682-420d-be63-d90ae4b325f2" xsi:nil="true"/>
    <Kommentar xmlns="fdcda4cf-818f-4fb0-a020-a6c6ed1b562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CCD694CFA29F041911A0C269AAD47C9" ma:contentTypeVersion="18" ma:contentTypeDescription="Ein neues Dokument erstellen." ma:contentTypeScope="" ma:versionID="8e7d0218ca8776f119573d5a3a7ab379">
  <xsd:schema xmlns:xsd="http://www.w3.org/2001/XMLSchema" xmlns:xs="http://www.w3.org/2001/XMLSchema" xmlns:p="http://schemas.microsoft.com/office/2006/metadata/properties" xmlns:ns2="fdcda4cf-818f-4fb0-a020-a6c6ed1b562f" xmlns:ns3="4efbf2f3-4682-420d-be63-d90ae4b325f2" targetNamespace="http://schemas.microsoft.com/office/2006/metadata/properties" ma:root="true" ma:fieldsID="094d844ded1c5ebe6410bbfb4c705038" ns2:_="" ns3:_="">
    <xsd:import namespace="fdcda4cf-818f-4fb0-a020-a6c6ed1b562f"/>
    <xsd:import namespace="4efbf2f3-4682-420d-be63-d90ae4b325f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Kommenta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da4cf-818f-4fb0-a020-a6c6ed1b56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Kommentar" ma:index="21" nillable="true" ma:displayName="Kommentar" ma:format="Dropdown" ma:internalName="Kommentar">
      <xsd:simpleType>
        <xsd:union memberTypes="dms:Text">
          <xsd:simpleType>
            <xsd:restriction base="dms:Choice">
              <xsd:enumeration value="Bilder fehlen noch"/>
            </xsd:restriction>
          </xsd:simpleType>
        </xsd:union>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efbf2f3-4682-420d-be63-d90ae4b325f2"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0adda69-1728-4703-a00b-595dc9fee89c}" ma:internalName="TaxCatchAll" ma:showField="CatchAllData" ma:web="4efbf2f3-4682-420d-be63-d90ae4b325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44241E-A849-4ECB-8C57-D1005A987ED1}">
  <ds:schemaRefs>
    <ds:schemaRef ds:uri="http://www.w3.org/XML/1998/namespace"/>
    <ds:schemaRef ds:uri="http://purl.org/dc/elements/1.1/"/>
    <ds:schemaRef ds:uri="4efbf2f3-4682-420d-be63-d90ae4b325f2"/>
    <ds:schemaRef ds:uri="http://schemas.openxmlformats.org/package/2006/metadata/core-properties"/>
    <ds:schemaRef ds:uri="http://schemas.microsoft.com/office/2006/documentManagement/types"/>
    <ds:schemaRef ds:uri="fdcda4cf-818f-4fb0-a020-a6c6ed1b562f"/>
    <ds:schemaRef ds:uri="http://schemas.microsoft.com/office/2006/metadata/properties"/>
    <ds:schemaRef ds:uri="http://purl.org/dc/dcmityp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E09D4F97-3BE0-43AA-A77C-62066BD05A78}">
  <ds:schemaRefs>
    <ds:schemaRef ds:uri="http://schemas.microsoft.com/sharepoint/v3/contenttype/forms"/>
  </ds:schemaRefs>
</ds:datastoreItem>
</file>

<file path=customXml/itemProps3.xml><?xml version="1.0" encoding="utf-8"?>
<ds:datastoreItem xmlns:ds="http://schemas.openxmlformats.org/officeDocument/2006/customXml" ds:itemID="{B73D8DF6-E146-4541-9E32-A2AA01736C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da4cf-818f-4fb0-a020-a6c6ed1b562f"/>
    <ds:schemaRef ds:uri="4efbf2f3-4682-420d-be63-d90ae4b325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Übersicht</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cp:lastModifiedBy>
  <cp:revision/>
  <dcterms:created xsi:type="dcterms:W3CDTF">2015-01-30T14:58:41Z</dcterms:created>
  <dcterms:modified xsi:type="dcterms:W3CDTF">2023-09-13T11:39:13Z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0x010100BCCD694CFA29F041911A0C269AAD47C9</vt:lpwstr>
  </property>
  <property fmtid="{D5CDD505-2E9C-101B-9397-08002B2CF9AE}" pid="3" name="MediaServiceImageTags">
    <vt:lpwstr/>
  </property>
</Properties>
</file>