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ccfpc\Dropbox\Freelance Jobs DropBox\_ALE\ALE 14735 IU Exam\"/>
    </mc:Choice>
  </mc:AlternateContent>
  <xr:revisionPtr revIDLastSave="0" documentId="13_ncr:1_{B2E4D8FE-39E4-4825-91B8-3A24CAE4146B}" xr6:coauthVersionLast="47" xr6:coauthVersionMax="47" xr10:uidLastSave="{00000000-0000-0000-0000-000000000000}"/>
  <bookViews>
    <workbookView xWindow="8595" yWindow="0" windowWidth="19935" windowHeight="15600" firstSheet="1" activeTab="1" xr2:uid="{00000000-000D-0000-FFFF-FFFF00000000}"/>
  </bookViews>
  <sheets>
    <sheet name="Overview" sheetId="4" r:id="rId1"/>
    <sheet name="Multiple Choice" sheetId="1" r:id="rId2"/>
    <sheet name="Offene Fragen" sheetId="2" r:id="rId3"/>
    <sheet name="Tabelle2"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 r="B12" i="4"/>
  <c r="B15" i="4"/>
  <c r="B16" i="4"/>
  <c r="B17" i="4"/>
  <c r="A26" i="4"/>
  <c r="B26" i="4" s="1"/>
  <c r="E3" i="2"/>
  <c r="F3" i="2" s="1"/>
  <c r="E4" i="2"/>
  <c r="F4" i="2" s="1"/>
  <c r="E5" i="2"/>
  <c r="F5" i="2" s="1"/>
  <c r="E6" i="2"/>
  <c r="F6" i="2" s="1"/>
  <c r="E7" i="2"/>
  <c r="F7" i="2" s="1"/>
  <c r="E8" i="2"/>
  <c r="F8" i="2" s="1"/>
  <c r="E9" i="2"/>
  <c r="F9" i="2" s="1"/>
  <c r="E10" i="2"/>
  <c r="F10" i="2" s="1"/>
  <c r="E11" i="2"/>
  <c r="F11" i="2" s="1"/>
  <c r="E12" i="2"/>
  <c r="F12" i="2" s="1"/>
  <c r="E13" i="2"/>
  <c r="F13" i="2" s="1"/>
  <c r="E14" i="2"/>
  <c r="F14" i="2" s="1"/>
  <c r="E15" i="2"/>
  <c r="F15" i="2" s="1"/>
  <c r="E16" i="2"/>
  <c r="F16" i="2" s="1"/>
  <c r="E17" i="2"/>
  <c r="F17" i="2" s="1"/>
  <c r="E18" i="2"/>
  <c r="F18" i="2" s="1"/>
  <c r="E19" i="2"/>
  <c r="F19" i="2" s="1"/>
  <c r="E20" i="2"/>
  <c r="F20" i="2" s="1"/>
  <c r="E21" i="2"/>
  <c r="F21" i="2" s="1"/>
  <c r="E22" i="2"/>
  <c r="F22" i="2" s="1"/>
  <c r="E23" i="2"/>
  <c r="F23" i="2" s="1"/>
  <c r="E24" i="2"/>
  <c r="F24" i="2" s="1"/>
  <c r="E25" i="2"/>
  <c r="F25" i="2" s="1"/>
  <c r="E26" i="2"/>
  <c r="F26" i="2" s="1"/>
  <c r="E27" i="2"/>
  <c r="F27" i="2" s="1"/>
  <c r="E28" i="2"/>
  <c r="F28" i="2" s="1"/>
  <c r="E29" i="2"/>
  <c r="F29" i="2" s="1"/>
  <c r="E30" i="2"/>
  <c r="F30" i="2" s="1"/>
  <c r="E31" i="2"/>
  <c r="F31" i="2" s="1"/>
  <c r="E32" i="2"/>
  <c r="F32" i="2" s="1"/>
  <c r="E33" i="2"/>
  <c r="F33" i="2" s="1"/>
  <c r="E34" i="2"/>
  <c r="F34" i="2" s="1"/>
  <c r="E35" i="2"/>
  <c r="F35" i="2" s="1"/>
  <c r="E36" i="2"/>
  <c r="F36" i="2" s="1"/>
  <c r="E37" i="2"/>
  <c r="F37" i="2" s="1"/>
  <c r="E38" i="2"/>
  <c r="F38" i="2" s="1"/>
  <c r="E39" i="2"/>
  <c r="F39" i="2" s="1"/>
  <c r="E40" i="2"/>
  <c r="F40" i="2" s="1"/>
  <c r="E41" i="2"/>
  <c r="F41"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1" i="2"/>
  <c r="F91" i="2" s="1"/>
  <c r="E92" i="2"/>
  <c r="F92" i="2" s="1"/>
  <c r="E93" i="2"/>
  <c r="F93" i="2" s="1"/>
  <c r="E94" i="2"/>
  <c r="F94" i="2" s="1"/>
  <c r="E95" i="2"/>
  <c r="F95" i="2" s="1"/>
  <c r="E96" i="2"/>
  <c r="F96" i="2" s="1"/>
  <c r="E97" i="2"/>
  <c r="F97" i="2" s="1"/>
  <c r="E98" i="2"/>
  <c r="F98" i="2" s="1"/>
  <c r="E99" i="2"/>
  <c r="F99" i="2" s="1"/>
  <c r="E100" i="2"/>
  <c r="F100" i="2" s="1"/>
  <c r="E101" i="2"/>
  <c r="F101"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E2" i="2"/>
  <c r="F2" i="2" s="1"/>
  <c r="B29" i="3"/>
  <c r="B28" i="3"/>
  <c r="B27" i="3"/>
  <c r="B26" i="3"/>
  <c r="B25" i="3"/>
  <c r="B24" i="3"/>
  <c r="B23" i="3"/>
  <c r="B22" i="3"/>
  <c r="B21" i="3"/>
  <c r="B20" i="3"/>
  <c r="B17" i="3"/>
  <c r="B16" i="3"/>
  <c r="B15" i="3"/>
  <c r="B14" i="3"/>
  <c r="B13" i="3"/>
  <c r="B12" i="3"/>
  <c r="B11" i="3"/>
  <c r="B10" i="3"/>
  <c r="B9" i="3"/>
  <c r="B8" i="3"/>
  <c r="B9" i="4"/>
  <c r="B13" i="4" s="1"/>
  <c r="E23" i="4"/>
  <c r="B14" i="4"/>
  <c r="B18" i="4" s="1"/>
  <c r="A49" i="4"/>
  <c r="A48" i="4"/>
  <c r="G48" i="4" s="1"/>
  <c r="A47" i="4"/>
  <c r="G47" i="4" s="1"/>
  <c r="A33" i="4"/>
  <c r="D33" i="4" s="1"/>
  <c r="E22" i="4"/>
  <c r="G24" i="4"/>
  <c r="G23" i="4"/>
  <c r="G22" i="4"/>
  <c r="F24" i="4"/>
  <c r="F23" i="4"/>
  <c r="F22" i="4"/>
  <c r="E24" i="4"/>
  <c r="A32" i="4"/>
  <c r="F32" i="4" s="1"/>
  <c r="A31" i="4"/>
  <c r="G31" i="4" s="1"/>
  <c r="A46" i="4"/>
  <c r="G46" i="4" s="1"/>
  <c r="A45" i="4"/>
  <c r="A44" i="4"/>
  <c r="A43" i="4"/>
  <c r="A42" i="4"/>
  <c r="A41" i="4"/>
  <c r="D24" i="4"/>
  <c r="D23" i="4"/>
  <c r="D22" i="4"/>
  <c r="C24" i="4"/>
  <c r="C23" i="4"/>
  <c r="C22" i="4"/>
  <c r="A30" i="4"/>
  <c r="B30" i="4" s="1"/>
  <c r="A29" i="4"/>
  <c r="G29" i="4" s="1"/>
  <c r="A28" i="4"/>
  <c r="G28" i="4" s="1"/>
  <c r="A27" i="4"/>
  <c r="E27" i="4" s="1"/>
  <c r="A25" i="4"/>
  <c r="G25" i="4" s="1"/>
  <c r="B10" i="4"/>
  <c r="B23" i="4"/>
  <c r="B22" i="4"/>
  <c r="B24" i="4"/>
  <c r="F49" i="4"/>
  <c r="B49" i="4"/>
  <c r="D49" i="4"/>
  <c r="F31" i="4"/>
  <c r="C49" i="4"/>
  <c r="B31" i="4"/>
  <c r="B47" i="4"/>
  <c r="D47" i="4"/>
  <c r="F27" i="4"/>
  <c r="E49" i="4"/>
  <c r="B27" i="4"/>
  <c r="B43" i="4" s="1"/>
  <c r="B32" i="4"/>
  <c r="C47" i="4"/>
  <c r="G49" i="4"/>
  <c r="D28" i="4"/>
  <c r="E32" i="4"/>
  <c r="C32" i="4"/>
  <c r="G32" i="4"/>
  <c r="D32" i="4"/>
  <c r="F47" i="4"/>
  <c r="F38" i="4" l="1"/>
  <c r="F39" i="4"/>
  <c r="G39" i="4"/>
  <c r="E39" i="4"/>
  <c r="C38" i="4"/>
  <c r="D38" i="4"/>
  <c r="B38" i="4"/>
  <c r="F25" i="4"/>
  <c r="F41" i="4" s="1"/>
  <c r="C48" i="4"/>
  <c r="F43" i="4"/>
  <c r="D48" i="4"/>
  <c r="B25" i="4"/>
  <c r="B41" i="4" s="1"/>
  <c r="B48" i="4"/>
  <c r="F48" i="4"/>
  <c r="E48" i="4"/>
  <c r="E29" i="4"/>
  <c r="C29" i="4"/>
  <c r="C45" i="4" s="1"/>
  <c r="F29" i="4"/>
  <c r="D44" i="4"/>
  <c r="B33" i="4"/>
  <c r="B19" i="4"/>
  <c r="F40" i="4"/>
  <c r="D29" i="4"/>
  <c r="D45" i="4" s="1"/>
  <c r="F28" i="4"/>
  <c r="F44" i="4" s="1"/>
  <c r="E28" i="4"/>
  <c r="B39" i="4"/>
  <c r="C27" i="4"/>
  <c r="C43" i="4" s="1"/>
  <c r="D27" i="4"/>
  <c r="D43" i="4" s="1"/>
  <c r="C30" i="4"/>
  <c r="B40" i="4"/>
  <c r="G30" i="4"/>
  <c r="F30" i="4"/>
  <c r="D39" i="4"/>
  <c r="D30" i="4"/>
  <c r="E30" i="4"/>
  <c r="E33" i="4"/>
  <c r="E47" i="4"/>
  <c r="G38" i="4"/>
  <c r="B29" i="4"/>
  <c r="B45" i="4" s="1"/>
  <c r="E31" i="4"/>
  <c r="C33" i="4"/>
  <c r="C28" i="4"/>
  <c r="C44" i="4" s="1"/>
  <c r="C25" i="4"/>
  <c r="C41" i="4" s="1"/>
  <c r="G40" i="4"/>
  <c r="F33" i="4"/>
  <c r="B42" i="4"/>
  <c r="G41" i="4"/>
  <c r="G44" i="4"/>
  <c r="E44" i="4"/>
  <c r="E46" i="4"/>
  <c r="D40" i="4"/>
  <c r="E26" i="4"/>
  <c r="E42" i="4" s="1"/>
  <c r="E45" i="4"/>
  <c r="F45" i="4"/>
  <c r="E25" i="4"/>
  <c r="E41" i="4" s="1"/>
  <c r="D31" i="4"/>
  <c r="D46" i="4"/>
  <c r="F26" i="4"/>
  <c r="F42" i="4" s="1"/>
  <c r="G26" i="4"/>
  <c r="G42" i="4" s="1"/>
  <c r="F46" i="4"/>
  <c r="B28" i="4"/>
  <c r="B44" i="4" s="1"/>
  <c r="G45" i="4"/>
  <c r="C26" i="4"/>
  <c r="G33" i="4"/>
  <c r="G27" i="4"/>
  <c r="G43" i="4" s="1"/>
  <c r="C46" i="4"/>
  <c r="C39" i="4"/>
  <c r="B46" i="4"/>
  <c r="E38" i="4"/>
  <c r="C31" i="4"/>
  <c r="C40" i="4"/>
  <c r="E43" i="4"/>
  <c r="D25" i="4"/>
  <c r="E40" i="4"/>
  <c r="D26" i="4"/>
  <c r="D42" i="4" s="1"/>
  <c r="F50" i="4" l="1"/>
  <c r="C34" i="4"/>
  <c r="B50" i="4"/>
  <c r="G50" i="4"/>
  <c r="E34" i="4"/>
  <c r="C42" i="4"/>
  <c r="C50" i="4" s="1"/>
  <c r="E50" i="4"/>
  <c r="D34" i="4"/>
  <c r="D41" i="4"/>
  <c r="D50" i="4" s="1"/>
  <c r="F34" i="4"/>
  <c r="G34" i="4"/>
  <c r="B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tc={60AEAF36-179E-4D7C-B110-8D56360CE4D2}</author>
    <author>tc={50B23944-69B5-4240-BA27-56EE3599473A}</author>
    <author>tc={33E25FD2-677B-4AA9-AF0E-67D6E32DE242}</author>
    <author>tc={F2C87D2A-3214-4469-9D15-21AFC761C15C}</author>
    <author>tc={3BFC1559-DE42-4CC2-8370-A06DCB457D48}</author>
    <author>tc={A511F8CA-6985-4D7E-B124-E2A2992420BF}</author>
  </authors>
  <commentList>
    <comment ref="F1" authorId="0" shapeId="0" xr:uid="{3575BD73-6586-5541-8650-F51795298345}">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 ref="H40" authorId="1" shapeId="0" xr:uid="{60AEAF36-179E-4D7C-B110-8D56360CE4D2}">
      <text>
        <t>[Threaded comment]
Your version of Excel allows you to read this threaded comment; however, any edits to it will get removed if the file is opened in a newer version of Excel. Learn more: https://go.microsoft.com/fwlink/?linkid=870924
Comment:
    "identifies and reduces costs"?</t>
      </text>
    </comment>
    <comment ref="H65" authorId="2" shapeId="0" xr:uid="{50B23944-69B5-4240-BA27-56EE3599473A}">
      <text>
        <t>[Threaded comment]
Your version of Excel allows you to read this threaded comment; however, any edits to it will get removed if the file is opened in a newer version of Excel. Learn more: https://go.microsoft.com/fwlink/?linkid=870924
Comment:
    "existing CRM systems"?</t>
      </text>
    </comment>
    <comment ref="J71" authorId="3" shapeId="0" xr:uid="{33E25FD2-677B-4AA9-AF0E-67D6E32DE242}">
      <text>
        <t>[Threaded comment]
Your version of Excel allows you to read this threaded comment; however, any edits to it will get removed if the file is opened in a newer version of Excel. Learn more: https://go.microsoft.com/fwlink/?linkid=870924
Comment:
    "technology"?</t>
      </text>
    </comment>
    <comment ref="H81" authorId="4" shapeId="0" xr:uid="{F2C87D2A-3214-4469-9D15-21AFC761C15C}">
      <text>
        <t>[Threaded comment]
Your version of Excel allows you to read this threaded comment; however, any edits to it will get removed if the file is opened in a newer version of Excel. Learn more: https://go.microsoft.com/fwlink/?linkid=870924
Comment:
    "...level of a fourth"?</t>
      </text>
    </comment>
    <comment ref="J81" authorId="5" shapeId="0" xr:uid="{3BFC1559-DE42-4CC2-8370-A06DCB457D48}">
      <text>
        <t>[Threaded comment]
Your version of Excel allows you to read this threaded comment; however, any edits to it will get removed if the file is opened in a newer version of Excel. Learn more: https://go.microsoft.com/fwlink/?linkid=870924
Comment:
    "where one variable changes…"?</t>
      </text>
    </comment>
    <comment ref="F88" authorId="6" shapeId="0" xr:uid="{A511F8CA-6985-4D7E-B124-E2A2992420BF}">
      <text>
        <t>[Threaded comment]
Your version of Excel allows you to read this threaded comment; however, any edits to it will get removed if the file is opened in a newer version of Excel. Learn more: https://go.microsoft.com/fwlink/?linkid=870924
Comment:
    Please note that I've not marked simple spelling corrections and punctuation in red as this is too time-consuming.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tc={D41D20E2-7EDB-41ED-838D-4F51839FCBFD}</author>
    <author>tc={39DDEF21-02E2-4660-AC10-B93D526E4674}</author>
    <author>tc={C8A66B2C-F733-4EFC-B7B8-17A346DBF493}</author>
    <author>tc={C62DF2EA-F161-4A65-BA50-BAEACE13A670}</author>
    <author>tc={F0144BC7-B8F0-41E1-98D1-0378E519D375}</author>
    <author>tc={68E27C2E-2585-4703-A7F8-4E4988E0585F}</author>
  </authors>
  <commentList>
    <comment ref="H1" authorId="0" shapeId="0" xr:uid="{805C9277-E5AB-B440-9010-CFF3FBC315B2}">
      <text>
        <r>
          <rPr>
            <b/>
            <sz val="9"/>
            <color indexed="81"/>
            <rFont val="Segoe UI"/>
            <family val="2"/>
          </rPr>
          <t>Thoma, Carmen:</t>
        </r>
        <r>
          <rPr>
            <sz val="9"/>
            <color indexed="81"/>
            <rFont val="Segoe UI"/>
            <family val="2"/>
          </rPr>
          <t xml:space="preserve">
Alt + RETURN</t>
        </r>
      </text>
    </comment>
    <comment ref="H2" authorId="1" shapeId="0" xr:uid="{D41D20E2-7EDB-41ED-838D-4F51839FCBFD}">
      <text>
        <t>[Threaded comment]
Your version of Excel allows you to read this threaded comment; however, any edits to it will get removed if the file is opened in a newer version of Excel. Learn more: https://go.microsoft.com/fwlink/?linkid=870924
Comment:
    I have not marked the following in red due to the excessive workload that would be required:
Spelling errors
Punctuation errors
Spacing errors.
Also note that deletions cannot be shown in this way.</t>
      </text>
    </comment>
    <comment ref="I25" authorId="2" shapeId="0" xr:uid="{39DDEF21-02E2-4660-AC10-B93D526E4674}">
      <text>
        <t>[Threaded comment]
Your version of Excel allows you to read this threaded comment; however, any edits to it will get removed if the file is opened in a newer version of Excel. Learn more: https://go.microsoft.com/fwlink/?linkid=870924
Comment:
    Missing text (see green text)</t>
      </text>
    </comment>
    <comment ref="I27" authorId="3" shapeId="0" xr:uid="{C8A66B2C-F733-4EFC-B7B8-17A346DBF493}">
      <text>
        <t>[Threaded comment]
Your version of Excel allows you to read this threaded comment; however, any edits to it will get removed if the file is opened in a newer version of Excel. Learn more: https://go.microsoft.com/fwlink/?linkid=870924
Comment:
    Unclear what this means (green text)</t>
      </text>
    </comment>
    <comment ref="I28" authorId="4" shapeId="0" xr:uid="{C62DF2EA-F161-4A65-BA50-BAEACE13A670}">
      <text>
        <t>[Threaded comment]
Your version of Excel allows you to read this threaded comment; however, any edits to it will get removed if the file is opened in a newer version of Excel. Learn more: https://go.microsoft.com/fwlink/?linkid=870924
Comment:
    Unclear text (green)</t>
      </text>
    </comment>
    <comment ref="I31" authorId="5" shapeId="0" xr:uid="{F0144BC7-B8F0-41E1-98D1-0378E519D375}">
      <text>
        <t>[Threaded comment]
Your version of Excel allows you to read this threaded comment; however, any edits to it will get removed if the file is opened in a newer version of Excel. Learn more: https://go.microsoft.com/fwlink/?linkid=870924
Comment:
    Unclear logic (green)</t>
      </text>
    </comment>
    <comment ref="I45" authorId="6" shapeId="0" xr:uid="{68E27C2E-2585-4703-A7F8-4E4988E0585F}">
      <text>
        <t>[Threaded comment]
Your version of Excel allows you to read this threaded comment; however, any edits to it will get removed if the file is opened in a newer version of Excel. Learn more: https://go.microsoft.com/fwlink/?linkid=870924
Comment:
    Not sure of correct sense (green text)</t>
      </text>
    </comment>
  </commentList>
</comments>
</file>

<file path=xl/sharedStrings.xml><?xml version="1.0" encoding="utf-8"?>
<sst xmlns="http://schemas.openxmlformats.org/spreadsheetml/2006/main" count="1568" uniqueCount="1072">
  <si>
    <t>Module Code</t>
  </si>
  <si>
    <t>DLMGHESMMC</t>
  </si>
  <si>
    <t>Course Code</t>
  </si>
  <si>
    <t>DLMGHESMMC01</t>
  </si>
  <si>
    <t>Course Name</t>
  </si>
  <si>
    <t>Digital Social Media Business Models</t>
  </si>
  <si>
    <t>Total number of Units</t>
  </si>
  <si>
    <t>Author</t>
  </si>
  <si>
    <t>Nele Hansen</t>
  </si>
  <si>
    <t>Exam duration in minutes</t>
  </si>
  <si>
    <t>Comment</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</si>
  <si>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</si>
  <si>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</si>
  <si>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</si>
  <si>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</si>
  <si>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</si>
  <si>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</si>
  <si>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</si>
  <si>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</si>
  <si>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</si>
  <si>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</si>
  <si>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</si>
  <si>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Bereits erstellt</t>
  </si>
  <si>
    <t># MC leicht</t>
  </si>
  <si>
    <t># MC mittel</t>
  </si>
  <si>
    <t># MC schwer</t>
  </si>
  <si>
    <t># Offen leicht</t>
  </si>
  <si>
    <t># Offen mittel</t>
  </si>
  <si>
    <t># Offen schwer</t>
  </si>
  <si>
    <t>Lektion 1</t>
  </si>
  <si>
    <t>Lektion 2</t>
  </si>
  <si>
    <t>Lektion 3</t>
  </si>
  <si>
    <t>Summe</t>
  </si>
  <si>
    <t>Total</t>
  </si>
  <si>
    <t>Noch zu erstellen</t>
  </si>
  <si>
    <t>Unit</t>
  </si>
  <si>
    <t>Section</t>
  </si>
  <si>
    <r>
      <t xml:space="preserve">Level of difficulty
leicht (easy)
mittel (middle)
schwer (hard)
</t>
    </r>
    <r>
      <rPr>
        <b/>
        <sz val="10"/>
        <color rgb="FFFF0000"/>
        <rFont val="Calibri"/>
        <family val="2"/>
        <scheme val="minor"/>
      </rPr>
      <t>Please use the German term!</t>
    </r>
  </si>
  <si>
    <t>Question number (auto-
matically)</t>
  </si>
  <si>
    <t>Question text</t>
  </si>
  <si>
    <t>Correct answer</t>
  </si>
  <si>
    <t>Incorrect answer</t>
  </si>
  <si>
    <t>Picture - yes? =&gt; insert "Ja" (Please use the German term!) 
And please note the information in "Overview"</t>
  </si>
  <si>
    <t>Comment from reviewer</t>
  </si>
  <si>
    <t>1.1</t>
  </si>
  <si>
    <t>leicht</t>
  </si>
  <si>
    <r>
      <rPr>
        <sz val="10"/>
        <color rgb="FFFF0000"/>
        <rFont val="Calibri (Textkörper)"/>
      </rPr>
      <t>DLMGHESMMC</t>
    </r>
    <r>
      <rPr>
        <sz val="10"/>
        <rFont val="Calibri"/>
        <family val="2"/>
        <scheme val="minor"/>
      </rPr>
      <t>_MC_001</t>
    </r>
  </si>
  <si>
    <t>Joseph Schumpeter</t>
  </si>
  <si>
    <t>Joseph Trompeter</t>
  </si>
  <si>
    <t>Johann Schumpeter</t>
  </si>
  <si>
    <t>Johann Rogers</t>
  </si>
  <si>
    <t>ist quasi genauso in den LMS Fragen GB: Soll ich die Frage hier ersetzen? Lasst es mich wissen.</t>
  </si>
  <si>
    <r>
      <rPr>
        <sz val="10"/>
        <color rgb="FFFF0000"/>
        <rFont val="Calibri (Textkörper)"/>
      </rPr>
      <t>DLMGHESMMC</t>
    </r>
    <r>
      <rPr>
        <sz val="10"/>
        <rFont val="Calibri"/>
        <family val="2"/>
        <scheme val="minor"/>
      </rPr>
      <t>_MC_002</t>
    </r>
    <r>
      <rPr>
        <sz val="11"/>
        <color theme="1"/>
        <rFont val="Calibri"/>
        <family val="2"/>
        <scheme val="minor"/>
      </rPr>
      <t/>
    </r>
  </si>
  <si>
    <t>What was the name of the car manufactured by Ford that was perceived as one of the biggest failures in innovation management?</t>
  </si>
  <si>
    <t>Edsel</t>
  </si>
  <si>
    <t>Fredsel</t>
  </si>
  <si>
    <t>Up</t>
  </si>
  <si>
    <t>Toyota</t>
  </si>
  <si>
    <t>GB: Approved!</t>
  </si>
  <si>
    <r>
      <rPr>
        <sz val="10"/>
        <color rgb="FFFF0000"/>
        <rFont val="Calibri (Textkörper)"/>
      </rPr>
      <t>DLMGHESMMC</t>
    </r>
    <r>
      <rPr>
        <sz val="10"/>
        <rFont val="Calibri"/>
        <family val="2"/>
        <scheme val="minor"/>
      </rPr>
      <t>_MC_003</t>
    </r>
    <r>
      <rPr>
        <sz val="11"/>
        <color theme="1"/>
        <rFont val="Calibri"/>
        <family val="2"/>
        <scheme val="minor"/>
      </rPr>
      <t/>
    </r>
  </si>
  <si>
    <t>Diffusion of innovation</t>
  </si>
  <si>
    <t>Spread of innovation</t>
  </si>
  <si>
    <t>Diffusion of invention</t>
  </si>
  <si>
    <t>Could also be classifed as medium (Mittel) if we need more of the 'medium-questions'.</t>
  </si>
  <si>
    <r>
      <rPr>
        <sz val="10"/>
        <color rgb="FFFF0000"/>
        <rFont val="Calibri (Textkörper)"/>
      </rPr>
      <t>DLMGHESMMC</t>
    </r>
    <r>
      <rPr>
        <sz val="10"/>
        <rFont val="Calibri"/>
        <family val="2"/>
        <scheme val="minor"/>
      </rPr>
      <t>_MC_004</t>
    </r>
    <r>
      <rPr>
        <sz val="11"/>
        <color theme="1"/>
        <rFont val="Calibri"/>
        <family val="2"/>
        <scheme val="minor"/>
      </rPr>
      <t/>
    </r>
  </si>
  <si>
    <t>Which of the following statements is correct?</t>
  </si>
  <si>
    <t>An invention followed by a commercial exploitation leads to an innovation</t>
  </si>
  <si>
    <t>An innovation followed by a commercial exploitation leads to an invention</t>
  </si>
  <si>
    <t>An invention followed by a patent leads to an innovation</t>
  </si>
  <si>
    <t>An innovation followed by a patent leads to an invention</t>
  </si>
  <si>
    <t>Approved!</t>
  </si>
  <si>
    <r>
      <rPr>
        <sz val="10"/>
        <color rgb="FFFF0000"/>
        <rFont val="Calibri (Textkörper)"/>
      </rPr>
      <t>DLMGHESMMC</t>
    </r>
    <r>
      <rPr>
        <sz val="10"/>
        <rFont val="Calibri"/>
        <family val="2"/>
        <scheme val="minor"/>
      </rPr>
      <t>_MC_005</t>
    </r>
    <r>
      <rPr>
        <sz val="11"/>
        <color theme="1"/>
        <rFont val="Calibri"/>
        <family val="2"/>
        <scheme val="minor"/>
      </rPr>
      <t/>
    </r>
  </si>
  <si>
    <r>
      <rPr>
        <sz val="10"/>
        <color rgb="FFFF0000"/>
        <rFont val="Calibri (Textkörper)"/>
      </rPr>
      <t>DLMGHESMMC</t>
    </r>
    <r>
      <rPr>
        <sz val="10"/>
        <rFont val="Calibri"/>
        <family val="2"/>
        <scheme val="minor"/>
      </rPr>
      <t>_MC_006</t>
    </r>
    <r>
      <rPr>
        <sz val="11"/>
        <color theme="1"/>
        <rFont val="Calibri"/>
        <family val="2"/>
        <scheme val="minor"/>
      </rPr>
      <t/>
    </r>
  </si>
  <si>
    <t>When did the iPhone's development began?</t>
  </si>
  <si>
    <t>Yes, good, easy one!</t>
  </si>
  <si>
    <t>1.1.</t>
  </si>
  <si>
    <r>
      <rPr>
        <sz val="10"/>
        <color rgb="FFFF0000"/>
        <rFont val="Calibri (Textkörper)"/>
      </rPr>
      <t>DLMGHESMMC</t>
    </r>
    <r>
      <rPr>
        <sz val="10"/>
        <rFont val="Calibri"/>
        <family val="2"/>
        <scheme val="minor"/>
      </rPr>
      <t>_MC_007</t>
    </r>
    <r>
      <rPr>
        <sz val="11"/>
        <color theme="1"/>
        <rFont val="Calibri"/>
        <family val="2"/>
        <scheme val="minor"/>
      </rPr>
      <t/>
    </r>
  </si>
  <si>
    <t>What are traditional business models based on?</t>
  </si>
  <si>
    <t>Super!</t>
  </si>
  <si>
    <t>1.2</t>
  </si>
  <si>
    <r>
      <rPr>
        <sz val="10"/>
        <color rgb="FFFF0000"/>
        <rFont val="Calibri (Textkörper)"/>
      </rPr>
      <t>DLMGHESMMC</t>
    </r>
    <r>
      <rPr>
        <sz val="10"/>
        <rFont val="Calibri"/>
        <family val="2"/>
        <scheme val="minor"/>
      </rPr>
      <t>_MC_008</t>
    </r>
    <r>
      <rPr>
        <sz val="11"/>
        <color theme="1"/>
        <rFont val="Calibri"/>
        <family val="2"/>
        <scheme val="minor"/>
      </rPr>
      <t/>
    </r>
  </si>
  <si>
    <t>What is the primary goal of innovation management?</t>
  </si>
  <si>
    <t>To secure and expand a company's competitiveness and growth</t>
  </si>
  <si>
    <t>To secure and expand a company's duopoly and growth</t>
  </si>
  <si>
    <t>Okay!</t>
  </si>
  <si>
    <t>mittel</t>
  </si>
  <si>
    <r>
      <rPr>
        <sz val="10"/>
        <color rgb="FFFF0000"/>
        <rFont val="Calibri (Textkörper)"/>
      </rPr>
      <t>DLMGHESMMC</t>
    </r>
    <r>
      <rPr>
        <sz val="10"/>
        <rFont val="Calibri"/>
        <family val="2"/>
        <scheme val="minor"/>
      </rPr>
      <t>_MC_009</t>
    </r>
    <r>
      <rPr>
        <sz val="11"/>
        <color theme="1"/>
        <rFont val="Calibri"/>
        <family val="2"/>
        <scheme val="minor"/>
      </rPr>
      <t/>
    </r>
  </si>
  <si>
    <t>What was one of the iPhone's key innovation?</t>
  </si>
  <si>
    <r>
      <rPr>
        <sz val="10"/>
        <color rgb="FFFF0000"/>
        <rFont val="Calibri (Textkörper)"/>
      </rPr>
      <t>DLMGHESMMC</t>
    </r>
    <r>
      <rPr>
        <sz val="10"/>
        <rFont val="Calibri"/>
        <family val="2"/>
        <scheme val="minor"/>
      </rPr>
      <t>_MC_010</t>
    </r>
    <r>
      <rPr>
        <sz val="11"/>
        <color theme="1"/>
        <rFont val="Calibri"/>
        <family val="2"/>
        <scheme val="minor"/>
      </rPr>
      <t/>
    </r>
  </si>
  <si>
    <t>Which authors left their marks on the definition of innovation?</t>
  </si>
  <si>
    <t>Schumpeter, Rogers, Drucker</t>
  </si>
  <si>
    <t>Coase, Rogers, Drucker</t>
  </si>
  <si>
    <t>Rochet, Rogers, Drucker</t>
  </si>
  <si>
    <t>Tirole, Rogers, Drucker</t>
  </si>
  <si>
    <t>zu ähnlich zu oben und LMS - würde ich ersetzen --&gt; die anderen Wissenschaftler sind aber nicht unwichtig, würde ich daher gerne drinlassen. GB: Lassen wir es, wie es ist?</t>
  </si>
  <si>
    <r>
      <rPr>
        <sz val="10"/>
        <color rgb="FFFF0000"/>
        <rFont val="Calibri (Textkörper)"/>
      </rPr>
      <t>DLMGHESMMC</t>
    </r>
    <r>
      <rPr>
        <sz val="10"/>
        <rFont val="Calibri"/>
        <family val="2"/>
        <scheme val="minor"/>
      </rPr>
      <t>_MC_011</t>
    </r>
    <r>
      <rPr>
        <sz val="11"/>
        <color theme="1"/>
        <rFont val="Calibri"/>
        <family val="2"/>
        <scheme val="minor"/>
      </rPr>
      <t/>
    </r>
  </si>
  <si>
    <t>genauso in LMS und FSK - dort ersetzen GB: muss ich etwas machen?</t>
  </si>
  <si>
    <r>
      <rPr>
        <sz val="10"/>
        <color rgb="FFFF0000"/>
        <rFont val="Calibri (Textkörper)"/>
      </rPr>
      <t>DLMGHESMMC</t>
    </r>
    <r>
      <rPr>
        <sz val="10"/>
        <rFont val="Calibri"/>
        <family val="2"/>
        <scheme val="minor"/>
      </rPr>
      <t>_MC_012</t>
    </r>
    <r>
      <rPr>
        <sz val="11"/>
        <color theme="1"/>
        <rFont val="Calibri"/>
        <family val="2"/>
        <scheme val="minor"/>
      </rPr>
      <t/>
    </r>
  </si>
  <si>
    <t>What is a "model"?</t>
  </si>
  <si>
    <t>Could also be classifed as easy (leicht).</t>
  </si>
  <si>
    <t>schwer</t>
  </si>
  <si>
    <r>
      <rPr>
        <sz val="10"/>
        <color rgb="FFFF0000"/>
        <rFont val="Calibri (Textkörper)"/>
      </rPr>
      <t>DLMGHESMMC</t>
    </r>
    <r>
      <rPr>
        <sz val="10"/>
        <rFont val="Calibri"/>
        <family val="2"/>
        <scheme val="minor"/>
      </rPr>
      <t>_MC_013</t>
    </r>
    <r>
      <rPr>
        <sz val="11"/>
        <color theme="1"/>
        <rFont val="Calibri"/>
        <family val="2"/>
        <scheme val="minor"/>
      </rPr>
      <t/>
    </r>
  </si>
  <si>
    <t>Management information systems</t>
  </si>
  <si>
    <t>Marketing</t>
  </si>
  <si>
    <t>Economics</t>
  </si>
  <si>
    <t>Business</t>
  </si>
  <si>
    <r>
      <rPr>
        <sz val="10"/>
        <color rgb="FFFF0000"/>
        <rFont val="Calibri (Textkörper)"/>
      </rPr>
      <t>DLMGHESMMC</t>
    </r>
    <r>
      <rPr>
        <sz val="10"/>
        <rFont val="Calibri"/>
        <family val="2"/>
        <scheme val="minor"/>
      </rPr>
      <t>_MC_014</t>
    </r>
    <r>
      <rPr>
        <sz val="11"/>
        <color theme="1"/>
        <rFont val="Calibri"/>
        <family val="2"/>
        <scheme val="minor"/>
      </rPr>
      <t/>
    </r>
  </si>
  <si>
    <t>Medium, rather medium (Mittel) then difficult (schwer):</t>
  </si>
  <si>
    <r>
      <rPr>
        <sz val="10"/>
        <color rgb="FFFF0000"/>
        <rFont val="Calibri (Textkörper)"/>
      </rPr>
      <t>DLMGHESMMC</t>
    </r>
    <r>
      <rPr>
        <sz val="10"/>
        <rFont val="Calibri"/>
        <family val="2"/>
        <scheme val="minor"/>
      </rPr>
      <t>_MC_015</t>
    </r>
    <r>
      <rPr>
        <sz val="11"/>
        <color theme="1"/>
        <rFont val="Calibri"/>
        <family val="2"/>
        <scheme val="minor"/>
      </rPr>
      <t/>
    </r>
  </si>
  <si>
    <t>1.3</t>
  </si>
  <si>
    <r>
      <rPr>
        <sz val="10"/>
        <color rgb="FFFF0000"/>
        <rFont val="Calibri (Textkörper)"/>
      </rPr>
      <t>DLMGHESMMC</t>
    </r>
    <r>
      <rPr>
        <sz val="10"/>
        <rFont val="Calibri"/>
        <family val="2"/>
        <scheme val="minor"/>
      </rPr>
      <t>_MC_016</t>
    </r>
    <r>
      <rPr>
        <sz val="11"/>
        <color theme="1"/>
        <rFont val="Calibri"/>
        <family val="2"/>
        <scheme val="minor"/>
      </rPr>
      <t/>
    </r>
  </si>
  <si>
    <t>The sharing economy</t>
  </si>
  <si>
    <t>Multi-sided markets</t>
  </si>
  <si>
    <t>Easy, not difficult (schwer).</t>
  </si>
  <si>
    <t>2.1</t>
  </si>
  <si>
    <r>
      <rPr>
        <sz val="10"/>
        <color rgb="FFFF0000"/>
        <rFont val="Calibri (Textkörper)"/>
      </rPr>
      <t>DLMGHESMMC</t>
    </r>
    <r>
      <rPr>
        <sz val="10"/>
        <rFont val="Calibri"/>
        <family val="2"/>
        <scheme val="minor"/>
      </rPr>
      <t>_MC_017</t>
    </r>
    <r>
      <rPr>
        <sz val="11"/>
        <color theme="1"/>
        <rFont val="Calibri"/>
        <family val="2"/>
        <scheme val="minor"/>
      </rPr>
      <t/>
    </r>
  </si>
  <si>
    <t>What does consumer centricity mean?</t>
  </si>
  <si>
    <t>Great!</t>
  </si>
  <si>
    <r>
      <rPr>
        <sz val="10"/>
        <color rgb="FFFF0000"/>
        <rFont val="Calibri (Textkörper)"/>
      </rPr>
      <t>DLMGHESMMC</t>
    </r>
    <r>
      <rPr>
        <sz val="10"/>
        <rFont val="Calibri"/>
        <family val="2"/>
        <scheme val="minor"/>
      </rPr>
      <t>_MC_018</t>
    </r>
    <r>
      <rPr>
        <sz val="11"/>
        <color theme="1"/>
        <rFont val="Calibri"/>
        <family val="2"/>
        <scheme val="minor"/>
      </rPr>
      <t/>
    </r>
  </si>
  <si>
    <t>What is a key characteristic of multi-sided markets?</t>
  </si>
  <si>
    <t>Could also be seen as medium (Mittel) to my understanding.</t>
  </si>
  <si>
    <t>2.2</t>
  </si>
  <si>
    <r>
      <rPr>
        <sz val="10"/>
        <color rgb="FFFF0000"/>
        <rFont val="Calibri (Textkörper)"/>
      </rPr>
      <t>DLMGHESMMC</t>
    </r>
    <r>
      <rPr>
        <sz val="10"/>
        <rFont val="Calibri"/>
        <family val="2"/>
        <scheme val="minor"/>
      </rPr>
      <t>_MC_019</t>
    </r>
    <r>
      <rPr>
        <sz val="11"/>
        <color theme="1"/>
        <rFont val="Calibri"/>
        <family val="2"/>
        <scheme val="minor"/>
      </rPr>
      <t/>
    </r>
  </si>
  <si>
    <t>Which elements belong to the value proposition in business models according to Teece (2018)?</t>
  </si>
  <si>
    <r>
      <rPr>
        <sz val="10"/>
        <color rgb="FFFF0000"/>
        <rFont val="Calibri (Textkörper)"/>
      </rPr>
      <t>DLMGHESMMC</t>
    </r>
    <r>
      <rPr>
        <sz val="10"/>
        <rFont val="Calibri"/>
        <family val="2"/>
        <scheme val="minor"/>
      </rPr>
      <t>_MC_020</t>
    </r>
    <r>
      <rPr>
        <sz val="11"/>
        <color theme="1"/>
        <rFont val="Calibri"/>
        <family val="2"/>
        <scheme val="minor"/>
      </rPr>
      <t/>
    </r>
  </si>
  <si>
    <t>Which elements belong to the revenue model in business models according to Teece (2018)?</t>
  </si>
  <si>
    <t>Pricing Logic, Channels, Customer Interaction</t>
  </si>
  <si>
    <t>Pricing Logic, Billing systems, Customer Interaction</t>
  </si>
  <si>
    <t>Pricing, Cost structure, Customer Interaction</t>
  </si>
  <si>
    <t>Could also be classified as medium (Mittel) if we need more 'medium-questions'.</t>
  </si>
  <si>
    <r>
      <rPr>
        <sz val="10"/>
        <color rgb="FFFF0000"/>
        <rFont val="Calibri (Textkörper)"/>
      </rPr>
      <t>DLMGHESMMC</t>
    </r>
    <r>
      <rPr>
        <sz val="10"/>
        <rFont val="Calibri"/>
        <family val="2"/>
        <scheme val="minor"/>
      </rPr>
      <t>_MC_021</t>
    </r>
    <r>
      <rPr>
        <sz val="11"/>
        <color theme="1"/>
        <rFont val="Calibri"/>
        <family val="2"/>
        <scheme val="minor"/>
      </rPr>
      <t/>
    </r>
  </si>
  <si>
    <t>Which elements belong to the cost model in business models according to Teece (2018)?</t>
  </si>
  <si>
    <r>
      <rPr>
        <sz val="10"/>
        <color rgb="FFFF0000"/>
        <rFont val="Calibri (Textkörper)"/>
      </rPr>
      <t>DLMGHESMMC</t>
    </r>
    <r>
      <rPr>
        <sz val="10"/>
        <rFont val="Calibri"/>
        <family val="2"/>
        <scheme val="minor"/>
      </rPr>
      <t>_MC_022</t>
    </r>
    <r>
      <rPr>
        <sz val="11"/>
        <color theme="1"/>
        <rFont val="Calibri"/>
        <family val="2"/>
        <scheme val="minor"/>
      </rPr>
      <t/>
    </r>
  </si>
  <si>
    <t>What are strategies that can lead to market tipping?</t>
  </si>
  <si>
    <t>Subsidizing early adopters, ensuring compatibility with existing networks, or leveraging unique features that can attract a critical mass of users to initiate and sustain the network effect</t>
  </si>
  <si>
    <t>Subsidizing laggards, ensuring compatibility with existing networks, or leveraging unique features that can attract a critical mass of users to initiate and sustain the network effect</t>
  </si>
  <si>
    <r>
      <rPr>
        <sz val="10"/>
        <color rgb="FFFF0000"/>
        <rFont val="Calibri (Textkörper)"/>
      </rPr>
      <t>DLMGHESMMC</t>
    </r>
    <r>
      <rPr>
        <sz val="10"/>
        <rFont val="Calibri"/>
        <family val="2"/>
        <scheme val="minor"/>
      </rPr>
      <t>_MC_023</t>
    </r>
    <r>
      <rPr>
        <sz val="11"/>
        <color theme="1"/>
        <rFont val="Calibri"/>
        <family val="2"/>
        <scheme val="minor"/>
      </rPr>
      <t/>
    </r>
  </si>
  <si>
    <t>In which markets are network effects critical?</t>
  </si>
  <si>
    <t>I rather see it as a 'medium-question' (Mittel).</t>
  </si>
  <si>
    <r>
      <rPr>
        <sz val="10"/>
        <color rgb="FFFF0000"/>
        <rFont val="Calibri (Textkörper)"/>
      </rPr>
      <t>DLMGHESMMC</t>
    </r>
    <r>
      <rPr>
        <sz val="10"/>
        <rFont val="Calibri"/>
        <family val="2"/>
        <scheme val="minor"/>
      </rPr>
      <t>_MC_024</t>
    </r>
    <r>
      <rPr>
        <sz val="11"/>
        <color theme="1"/>
        <rFont val="Calibri"/>
        <family val="2"/>
        <scheme val="minor"/>
      </rPr>
      <t/>
    </r>
  </si>
  <si>
    <t>Who introduced the concept of Network effects in 1999?</t>
  </si>
  <si>
    <t>Shapiro and Varian</t>
  </si>
  <si>
    <t>Shapiro and Hallan</t>
  </si>
  <si>
    <t>Shampiro and Various</t>
  </si>
  <si>
    <t>Osterwalder and Pigneur</t>
  </si>
  <si>
    <t>Could also be classifed as medium (Mittel) if we need more of the 'medium-questions'. I would be in favor of adpating it.</t>
  </si>
  <si>
    <r>
      <rPr>
        <sz val="10"/>
        <color rgb="FFFF0000"/>
        <rFont val="Calibri (Textkörper)"/>
      </rPr>
      <t>DLMGHESMMC</t>
    </r>
    <r>
      <rPr>
        <sz val="10"/>
        <rFont val="Calibri"/>
        <family val="2"/>
        <scheme val="minor"/>
      </rPr>
      <t>_MC_025</t>
    </r>
    <r>
      <rPr>
        <sz val="11"/>
        <color theme="1"/>
        <rFont val="Calibri"/>
        <family val="2"/>
        <scheme val="minor"/>
      </rPr>
      <t/>
    </r>
  </si>
  <si>
    <t>What does Metcalfe's law state?</t>
  </si>
  <si>
    <t>The value created by a network is proportional to the square of the number of connected users</t>
  </si>
  <si>
    <t>The value created by a network is proportional to the square root of the number of connected users</t>
  </si>
  <si>
    <t>Medium would also be a possibility, and not easy (leicht).</t>
  </si>
  <si>
    <r>
      <rPr>
        <sz val="10"/>
        <color rgb="FFFF0000"/>
        <rFont val="Calibri (Textkörper)"/>
      </rPr>
      <t>DLMGHESMMC</t>
    </r>
    <r>
      <rPr>
        <sz val="10"/>
        <rFont val="Calibri"/>
        <family val="2"/>
        <scheme val="minor"/>
      </rPr>
      <t>_MC_026</t>
    </r>
    <r>
      <rPr>
        <sz val="11"/>
        <color theme="1"/>
        <rFont val="Calibri"/>
        <family val="2"/>
        <scheme val="minor"/>
      </rPr>
      <t/>
    </r>
  </si>
  <si>
    <t>Which different customer segments (i.a.) exist?</t>
  </si>
  <si>
    <t>Niche market and mass market</t>
  </si>
  <si>
    <t>Gap market and mass market</t>
  </si>
  <si>
    <t>Niche market and individual market</t>
  </si>
  <si>
    <t>Traditional market and laggards' market</t>
  </si>
  <si>
    <r>
      <rPr>
        <sz val="10"/>
        <color rgb="FFFF0000"/>
        <rFont val="Calibri (Textkörper)"/>
      </rPr>
      <t>DLMGHESMMC</t>
    </r>
    <r>
      <rPr>
        <sz val="10"/>
        <rFont val="Calibri"/>
        <family val="2"/>
        <scheme val="minor"/>
      </rPr>
      <t>_MC_027</t>
    </r>
    <r>
      <rPr>
        <sz val="11"/>
        <color theme="1"/>
        <rFont val="Calibri"/>
        <family val="2"/>
        <scheme val="minor"/>
      </rPr>
      <t/>
    </r>
  </si>
  <si>
    <r>
      <rPr>
        <sz val="10"/>
        <color rgb="FFFF0000"/>
        <rFont val="Calibri (Textkörper)"/>
      </rPr>
      <t>DLMGHESMMC</t>
    </r>
    <r>
      <rPr>
        <sz val="10"/>
        <rFont val="Calibri"/>
        <family val="2"/>
        <scheme val="minor"/>
      </rPr>
      <t>_MC_028</t>
    </r>
    <r>
      <rPr>
        <sz val="11"/>
        <color theme="1"/>
        <rFont val="Calibri"/>
        <family val="2"/>
        <scheme val="minor"/>
      </rPr>
      <t/>
    </r>
  </si>
  <si>
    <t>Digital, analog, social media</t>
  </si>
  <si>
    <t>Personal, digital</t>
  </si>
  <si>
    <r>
      <rPr>
        <sz val="10"/>
        <color rgb="FFFF0000"/>
        <rFont val="Calibri (Textkörper)"/>
      </rPr>
      <t>DLMGHESMMC</t>
    </r>
    <r>
      <rPr>
        <sz val="10"/>
        <rFont val="Calibri"/>
        <family val="2"/>
        <scheme val="minor"/>
      </rPr>
      <t>_MC_029</t>
    </r>
    <r>
      <rPr>
        <sz val="11"/>
        <color theme="1"/>
        <rFont val="Calibri"/>
        <family val="2"/>
        <scheme val="minor"/>
      </rPr>
      <t/>
    </r>
  </si>
  <si>
    <t>What are different strategies for price discrimination?</t>
  </si>
  <si>
    <t>Individual and aggregate price discrimination</t>
  </si>
  <si>
    <t>Third, fourth, and fifth degree price discrimination</t>
  </si>
  <si>
    <r>
      <rPr>
        <sz val="10"/>
        <color rgb="FFFF0000"/>
        <rFont val="Calibri (Textkörper)"/>
      </rPr>
      <t>DLMGHESMMC</t>
    </r>
    <r>
      <rPr>
        <sz val="10"/>
        <rFont val="Calibri"/>
        <family val="2"/>
        <scheme val="minor"/>
      </rPr>
      <t>_MC_030</t>
    </r>
    <r>
      <rPr>
        <sz val="11"/>
        <color theme="1"/>
        <rFont val="Calibri"/>
        <family val="2"/>
        <scheme val="minor"/>
      </rPr>
      <t/>
    </r>
  </si>
  <si>
    <t>Rather medium (mittel) then easy (leicht).</t>
  </si>
  <si>
    <r>
      <rPr>
        <sz val="10"/>
        <color rgb="FFFF0000"/>
        <rFont val="Calibri (Textkörper)"/>
      </rPr>
      <t>DLMGHESMMC</t>
    </r>
    <r>
      <rPr>
        <sz val="10"/>
        <rFont val="Calibri"/>
        <family val="2"/>
        <scheme val="minor"/>
      </rPr>
      <t>_MC_031</t>
    </r>
    <r>
      <rPr>
        <sz val="11"/>
        <color theme="1"/>
        <rFont val="Calibri"/>
        <family val="2"/>
        <scheme val="minor"/>
      </rPr>
      <t/>
    </r>
  </si>
  <si>
    <t>What are types of partnerships in business models?</t>
  </si>
  <si>
    <t>2.3</t>
  </si>
  <si>
    <r>
      <rPr>
        <sz val="10"/>
        <color rgb="FFFF0000"/>
        <rFont val="Calibri (Textkörper)"/>
      </rPr>
      <t>DLMGHESMMC</t>
    </r>
    <r>
      <rPr>
        <sz val="10"/>
        <rFont val="Calibri"/>
        <family val="2"/>
        <scheme val="minor"/>
      </rPr>
      <t>_MC_032</t>
    </r>
    <r>
      <rPr>
        <sz val="11"/>
        <color theme="1"/>
        <rFont val="Calibri"/>
        <family val="2"/>
        <scheme val="minor"/>
      </rPr>
      <t/>
    </r>
  </si>
  <si>
    <t>A company acts in one-sided markets and offers content for one group of customers for free while charging the other group</t>
  </si>
  <si>
    <t xml:space="preserve">A company acts in multi-sided markets and offers content for all groups of customers for free </t>
  </si>
  <si>
    <t>A company acts in multi-sided markets and offers content for one group of customers only as a subscription model</t>
  </si>
  <si>
    <t>3.1</t>
  </si>
  <si>
    <r>
      <rPr>
        <sz val="10"/>
        <color rgb="FFFF0000"/>
        <rFont val="Calibri (Textkörper)"/>
      </rPr>
      <t>DLMGHESMMC</t>
    </r>
    <r>
      <rPr>
        <sz val="10"/>
        <rFont val="Calibri"/>
        <family val="2"/>
        <scheme val="minor"/>
      </rPr>
      <t>_MC_033</t>
    </r>
    <r>
      <rPr>
        <sz val="11"/>
        <color theme="1"/>
        <rFont val="Calibri"/>
        <family val="2"/>
        <scheme val="minor"/>
      </rPr>
      <t/>
    </r>
  </si>
  <si>
    <t>What does strategic and organizational flexibility imply?</t>
  </si>
  <si>
    <t>Good!</t>
  </si>
  <si>
    <r>
      <rPr>
        <sz val="10"/>
        <color rgb="FFFF0000"/>
        <rFont val="Calibri (Textkörper)"/>
      </rPr>
      <t>DLMGHESMMC</t>
    </r>
    <r>
      <rPr>
        <sz val="10"/>
        <rFont val="Calibri"/>
        <family val="2"/>
        <scheme val="minor"/>
      </rPr>
      <t>_MC_034</t>
    </r>
    <r>
      <rPr>
        <sz val="11"/>
        <color theme="1"/>
        <rFont val="Calibri"/>
        <family val="2"/>
        <scheme val="minor"/>
      </rPr>
      <t/>
    </r>
  </si>
  <si>
    <t>Why is user-centric design important?</t>
  </si>
  <si>
    <t>The success of digital applications also hinges on their ease of use</t>
  </si>
  <si>
    <t>Companies want to collect user data</t>
  </si>
  <si>
    <t>3.3</t>
  </si>
  <si>
    <r>
      <rPr>
        <sz val="10"/>
        <color rgb="FFFF0000"/>
        <rFont val="Calibri (Textkörper)"/>
      </rPr>
      <t>DLMGHESMMC</t>
    </r>
    <r>
      <rPr>
        <sz val="10"/>
        <rFont val="Calibri"/>
        <family val="2"/>
        <scheme val="minor"/>
      </rPr>
      <t>_MC_035</t>
    </r>
    <r>
      <rPr>
        <sz val="11"/>
        <color theme="1"/>
        <rFont val="Calibri"/>
        <family val="2"/>
        <scheme val="minor"/>
      </rPr>
      <t/>
    </r>
  </si>
  <si>
    <t>What is meant by digitization?</t>
  </si>
  <si>
    <r>
      <rPr>
        <sz val="10"/>
        <color rgb="FFFF0000"/>
        <rFont val="Calibri (Textkörper)"/>
      </rPr>
      <t>DLMGHESMMC</t>
    </r>
    <r>
      <rPr>
        <sz val="10"/>
        <rFont val="Calibri"/>
        <family val="2"/>
        <scheme val="minor"/>
      </rPr>
      <t>_MC_036</t>
    </r>
    <r>
      <rPr>
        <sz val="11"/>
        <color theme="1"/>
        <rFont val="Calibri"/>
        <family val="2"/>
        <scheme val="minor"/>
      </rPr>
      <t/>
    </r>
  </si>
  <si>
    <t>What should digitization enable?</t>
  </si>
  <si>
    <t>Approved! Also possible: medium, if necessary.</t>
  </si>
  <si>
    <r>
      <rPr>
        <sz val="10"/>
        <color rgb="FFFF0000"/>
        <rFont val="Calibri (Textkörper)"/>
      </rPr>
      <t>DLMGHESMMC</t>
    </r>
    <r>
      <rPr>
        <sz val="10"/>
        <rFont val="Calibri"/>
        <family val="2"/>
        <scheme val="minor"/>
      </rPr>
      <t>_MC_037</t>
    </r>
    <r>
      <rPr>
        <sz val="11"/>
        <color theme="1"/>
        <rFont val="Calibri"/>
        <family val="2"/>
        <scheme val="minor"/>
      </rPr>
      <t/>
    </r>
  </si>
  <si>
    <t>What is meant by digitalization?</t>
  </si>
  <si>
    <t>A deeper integration of digital technologies</t>
  </si>
  <si>
    <t>A deeper integration of smart technologies</t>
  </si>
  <si>
    <t>A deeper integration of social media technologies</t>
  </si>
  <si>
    <t>Great, easy one!</t>
  </si>
  <si>
    <r>
      <rPr>
        <sz val="10"/>
        <color rgb="FFFF0000"/>
        <rFont val="Calibri (Textkörper)"/>
      </rPr>
      <t>DLMGHESMMC</t>
    </r>
    <r>
      <rPr>
        <sz val="10"/>
        <rFont val="Calibri"/>
        <family val="2"/>
        <scheme val="minor"/>
      </rPr>
      <t>_MC_038</t>
    </r>
    <r>
      <rPr>
        <sz val="11"/>
        <color theme="1"/>
        <rFont val="Calibri"/>
        <family val="2"/>
        <scheme val="minor"/>
      </rPr>
      <t/>
    </r>
  </si>
  <si>
    <t>What does the process of digitalization involve?</t>
  </si>
  <si>
    <r>
      <rPr>
        <sz val="10"/>
        <color rgb="FFFF0000"/>
        <rFont val="Calibri (Textkörper)"/>
      </rPr>
      <t>DLMGHESMMC</t>
    </r>
    <r>
      <rPr>
        <sz val="10"/>
        <rFont val="Calibri"/>
        <family val="2"/>
        <scheme val="minor"/>
      </rPr>
      <t>_MC_039</t>
    </r>
    <r>
      <rPr>
        <sz val="11"/>
        <color theme="1"/>
        <rFont val="Calibri"/>
        <family val="2"/>
        <scheme val="minor"/>
      </rPr>
      <t/>
    </r>
  </si>
  <si>
    <t>What is meant by digital transformation according to Verhoef et al. (2021)?</t>
  </si>
  <si>
    <t>The redefinition how a firm creates and captures value, potentially offering a competitive edge</t>
  </si>
  <si>
    <t>The redefinition how a firm creates and captures costs, potentially offering a competitive edge</t>
  </si>
  <si>
    <t>The redefinition how a firm creates and captures ideas, potentially offering a new product</t>
  </si>
  <si>
    <t>The redefinition how a firm creates and captures analog ideas, potentially offering new lines of production.</t>
  </si>
  <si>
    <r>
      <rPr>
        <sz val="10"/>
        <color rgb="FFFF0000"/>
        <rFont val="Calibri (Textkörper)"/>
      </rPr>
      <t>DLMGHESMMC</t>
    </r>
    <r>
      <rPr>
        <sz val="10"/>
        <rFont val="Calibri"/>
        <family val="2"/>
        <scheme val="minor"/>
      </rPr>
      <t>_MC_040</t>
    </r>
    <r>
      <rPr>
        <sz val="11"/>
        <color theme="1"/>
        <rFont val="Calibri"/>
        <family val="2"/>
        <scheme val="minor"/>
      </rPr>
      <t/>
    </r>
  </si>
  <si>
    <t>Which parts and processes of a company are affected by digital transformation?</t>
  </si>
  <si>
    <t>Easy, great!</t>
  </si>
  <si>
    <t>3.2</t>
  </si>
  <si>
    <r>
      <rPr>
        <sz val="10"/>
        <color rgb="FFFF0000"/>
        <rFont val="Calibri (Textkörper)"/>
      </rPr>
      <t>DLMGHESMMC</t>
    </r>
    <r>
      <rPr>
        <sz val="10"/>
        <rFont val="Calibri"/>
        <family val="2"/>
        <scheme val="minor"/>
      </rPr>
      <t>_MC_041</t>
    </r>
    <r>
      <rPr>
        <sz val="11"/>
        <color theme="1"/>
        <rFont val="Calibri"/>
        <family val="2"/>
        <scheme val="minor"/>
      </rPr>
      <t/>
    </r>
  </si>
  <si>
    <t>Digital transformation and the innovation of business models</t>
  </si>
  <si>
    <t>Digitization and the innovation of business models</t>
  </si>
  <si>
    <t>Digitalization and the innovation of business models</t>
  </si>
  <si>
    <t>Digitalization and the use of traditional business models</t>
  </si>
  <si>
    <t xml:space="preserve">Approved!  </t>
  </si>
  <si>
    <r>
      <rPr>
        <sz val="10"/>
        <color rgb="FFFF0000"/>
        <rFont val="Calibri (Textkörper)"/>
      </rPr>
      <t>DLMGHESMMC</t>
    </r>
    <r>
      <rPr>
        <sz val="10"/>
        <rFont val="Calibri"/>
        <family val="2"/>
        <scheme val="minor"/>
      </rPr>
      <t>_MC_042</t>
    </r>
    <r>
      <rPr>
        <sz val="11"/>
        <color theme="1"/>
        <rFont val="Calibri"/>
        <family val="2"/>
        <scheme val="minor"/>
      </rPr>
      <t/>
    </r>
  </si>
  <si>
    <t>What does digital agility enable?</t>
  </si>
  <si>
    <t>Easy (leicht). I suggest to change the status of the question. GB.</t>
  </si>
  <si>
    <r>
      <rPr>
        <sz val="10"/>
        <color rgb="FFFF0000"/>
        <rFont val="Calibri (Textkörper)"/>
      </rPr>
      <t>DLMGHESMMC</t>
    </r>
    <r>
      <rPr>
        <sz val="10"/>
        <rFont val="Calibri"/>
        <family val="2"/>
        <scheme val="minor"/>
      </rPr>
      <t>_MC_043</t>
    </r>
    <r>
      <rPr>
        <sz val="11"/>
        <color theme="1"/>
        <rFont val="Calibri"/>
        <family val="2"/>
        <scheme val="minor"/>
      </rPr>
      <t/>
    </r>
  </si>
  <si>
    <r>
      <rPr>
        <sz val="10"/>
        <color rgb="FFFF0000"/>
        <rFont val="Calibri (Textkörper)"/>
      </rPr>
      <t>DLMGHESMMC</t>
    </r>
    <r>
      <rPr>
        <sz val="10"/>
        <rFont val="Calibri"/>
        <family val="2"/>
        <scheme val="minor"/>
      </rPr>
      <t>_MC_044</t>
    </r>
    <r>
      <rPr>
        <sz val="11"/>
        <color theme="1"/>
        <rFont val="Calibri"/>
        <family val="2"/>
        <scheme val="minor"/>
      </rPr>
      <t/>
    </r>
  </si>
  <si>
    <t>What is market penetration?</t>
  </si>
  <si>
    <t>Medium (Mittel) or even easy (leicht) to my understanding. GB.</t>
  </si>
  <si>
    <r>
      <rPr>
        <sz val="10"/>
        <color rgb="FFFF0000"/>
        <rFont val="Calibri (Textkörper)"/>
      </rPr>
      <t>DLMGHESMMC</t>
    </r>
    <r>
      <rPr>
        <sz val="10"/>
        <rFont val="Calibri"/>
        <family val="2"/>
        <scheme val="minor"/>
      </rPr>
      <t>_MC_045</t>
    </r>
    <r>
      <rPr>
        <sz val="11"/>
        <color theme="1"/>
        <rFont val="Calibri"/>
        <family val="2"/>
        <scheme val="minor"/>
      </rPr>
      <t/>
    </r>
  </si>
  <si>
    <r>
      <rPr>
        <sz val="10"/>
        <color rgb="FFFF0000"/>
        <rFont val="Calibri (Textkörper)"/>
      </rPr>
      <t>DLMGHESMMC</t>
    </r>
    <r>
      <rPr>
        <sz val="10"/>
        <rFont val="Calibri"/>
        <family val="2"/>
        <scheme val="minor"/>
      </rPr>
      <t>_MC_046</t>
    </r>
    <r>
      <rPr>
        <sz val="11"/>
        <color theme="1"/>
        <rFont val="Calibri"/>
        <family val="2"/>
        <scheme val="minor"/>
      </rPr>
      <t/>
    </r>
  </si>
  <si>
    <r>
      <rPr>
        <sz val="10"/>
        <color rgb="FFFF0000"/>
        <rFont val="Calibri (Textkörper)"/>
      </rPr>
      <t>DLMGHESMMC</t>
    </r>
    <r>
      <rPr>
        <sz val="10"/>
        <rFont val="Calibri"/>
        <family val="2"/>
        <scheme val="minor"/>
      </rPr>
      <t>_MC_047</t>
    </r>
    <r>
      <rPr>
        <sz val="11"/>
        <color theme="1"/>
        <rFont val="Calibri"/>
        <family val="2"/>
        <scheme val="minor"/>
      </rPr>
      <t/>
    </r>
  </si>
  <si>
    <t>What does the development of a co-creation platform imply?</t>
  </si>
  <si>
    <r>
      <rPr>
        <sz val="10"/>
        <color rgb="FFFF0000"/>
        <rFont val="Calibri (Textkörper)"/>
      </rPr>
      <t>DLMGHESMMC</t>
    </r>
    <r>
      <rPr>
        <sz val="10"/>
        <rFont val="Calibri"/>
        <family val="2"/>
        <scheme val="minor"/>
      </rPr>
      <t>_MC_048</t>
    </r>
    <r>
      <rPr>
        <sz val="11"/>
        <color theme="1"/>
        <rFont val="Calibri"/>
        <family val="2"/>
        <scheme val="minor"/>
      </rPr>
      <t/>
    </r>
  </si>
  <si>
    <t>Which digital assets and capabilities should companies acquire according to Verhoef et al. (2016)?</t>
  </si>
  <si>
    <t>4.1</t>
  </si>
  <si>
    <r>
      <rPr>
        <sz val="10"/>
        <color rgb="FFFF0000"/>
        <rFont val="Calibri (Textkörper)"/>
      </rPr>
      <t>DLMGHESMMC</t>
    </r>
    <r>
      <rPr>
        <sz val="10"/>
        <rFont val="Calibri"/>
        <family val="2"/>
        <scheme val="minor"/>
      </rPr>
      <t>_MC_049</t>
    </r>
    <r>
      <rPr>
        <sz val="11"/>
        <color theme="1"/>
        <rFont val="Calibri"/>
        <family val="2"/>
        <scheme val="minor"/>
      </rPr>
      <t/>
    </r>
  </si>
  <si>
    <t>Who introduced the first well-known definition of Social Media in academic literature?</t>
  </si>
  <si>
    <t>Kaplan &amp; Haenlein</t>
  </si>
  <si>
    <t>Kaptan &amp; Haenlein</t>
  </si>
  <si>
    <t>Kaplan &amp; Verhoef</t>
  </si>
  <si>
    <t>Li &amp; Haenlein</t>
  </si>
  <si>
    <r>
      <rPr>
        <sz val="10"/>
        <color rgb="FFFF0000"/>
        <rFont val="Calibri (Textkörper)"/>
      </rPr>
      <t>DLMGHESMMC</t>
    </r>
    <r>
      <rPr>
        <sz val="10"/>
        <rFont val="Calibri"/>
        <family val="2"/>
        <scheme val="minor"/>
      </rPr>
      <t>_MC_050</t>
    </r>
    <r>
      <rPr>
        <sz val="11"/>
        <color theme="1"/>
        <rFont val="Calibri"/>
        <family val="2"/>
        <scheme val="minor"/>
      </rPr>
      <t/>
    </r>
  </si>
  <si>
    <t>When was the first definition of Social Media in academic literature introduced?</t>
  </si>
  <si>
    <r>
      <rPr>
        <sz val="10"/>
        <color rgb="FFFF0000"/>
        <rFont val="Calibri (Textkörper)"/>
      </rPr>
      <t>DLMGHESMMC</t>
    </r>
    <r>
      <rPr>
        <sz val="10"/>
        <rFont val="Calibri"/>
        <family val="2"/>
        <scheme val="minor"/>
      </rPr>
      <t>_MC_051</t>
    </r>
    <r>
      <rPr>
        <sz val="11"/>
        <color theme="1"/>
        <rFont val="Calibri"/>
        <family val="2"/>
        <scheme val="minor"/>
      </rPr>
      <t/>
    </r>
  </si>
  <si>
    <t>What are characteristics of Social Media according to Peters et al. (2013)?</t>
  </si>
  <si>
    <r>
      <rPr>
        <sz val="10"/>
        <color rgb="FFFF0000"/>
        <rFont val="Calibri (Textkörper)"/>
      </rPr>
      <t>DLMGHESMMC</t>
    </r>
    <r>
      <rPr>
        <sz val="10"/>
        <rFont val="Calibri"/>
        <family val="2"/>
        <scheme val="minor"/>
      </rPr>
      <t>_MC_052</t>
    </r>
    <r>
      <rPr>
        <sz val="11"/>
        <color theme="1"/>
        <rFont val="Calibri"/>
        <family val="2"/>
        <scheme val="minor"/>
      </rPr>
      <t/>
    </r>
  </si>
  <si>
    <t>Facebook</t>
  </si>
  <si>
    <t>Instagram</t>
  </si>
  <si>
    <t>Snapchat</t>
  </si>
  <si>
    <t>TikTok</t>
  </si>
  <si>
    <t>in LMS Fragen - GB: muss ich noch etwas machen?</t>
  </si>
  <si>
    <r>
      <rPr>
        <sz val="10"/>
        <color rgb="FFFF0000"/>
        <rFont val="Calibri (Textkörper)"/>
      </rPr>
      <t>DLMGHESMMC</t>
    </r>
    <r>
      <rPr>
        <sz val="10"/>
        <rFont val="Calibri"/>
        <family val="2"/>
        <scheme val="minor"/>
      </rPr>
      <t>_MC_053</t>
    </r>
    <r>
      <rPr>
        <sz val="11"/>
        <color theme="1"/>
        <rFont val="Calibri"/>
        <family val="2"/>
        <scheme val="minor"/>
      </rPr>
      <t/>
    </r>
  </si>
  <si>
    <t>What is the parent company of TikTok?</t>
  </si>
  <si>
    <t>ByteDance</t>
  </si>
  <si>
    <t>BitDance</t>
  </si>
  <si>
    <t>MegabyteDance</t>
  </si>
  <si>
    <t>DanceBit</t>
  </si>
  <si>
    <r>
      <rPr>
        <sz val="10"/>
        <color rgb="FFFF0000"/>
        <rFont val="Calibri (Textkörper)"/>
      </rPr>
      <t>DLMGHESMMC</t>
    </r>
    <r>
      <rPr>
        <sz val="10"/>
        <rFont val="Calibri"/>
        <family val="2"/>
        <scheme val="minor"/>
      </rPr>
      <t>_MC_054</t>
    </r>
    <r>
      <rPr>
        <sz val="11"/>
        <color theme="1"/>
        <rFont val="Calibri"/>
        <family val="2"/>
        <scheme val="minor"/>
      </rPr>
      <t/>
    </r>
  </si>
  <si>
    <t>What is the parent company of WhatsApp?</t>
  </si>
  <si>
    <t>Meta Platforms</t>
  </si>
  <si>
    <t>Metaverse</t>
  </si>
  <si>
    <t>Instagram Platforms</t>
  </si>
  <si>
    <r>
      <rPr>
        <sz val="10"/>
        <color rgb="FFFF0000"/>
        <rFont val="Calibri (Textkörper)"/>
      </rPr>
      <t>DLMGHESMMC</t>
    </r>
    <r>
      <rPr>
        <sz val="10"/>
        <rFont val="Calibri"/>
        <family val="2"/>
        <scheme val="minor"/>
      </rPr>
      <t>_MC_055</t>
    </r>
    <r>
      <rPr>
        <sz val="11"/>
        <color theme="1"/>
        <rFont val="Calibri"/>
        <family val="2"/>
        <scheme val="minor"/>
      </rPr>
      <t/>
    </r>
  </si>
  <si>
    <t>What is the actual company name of the microblogging platform that was previously called Twitter?</t>
  </si>
  <si>
    <t>X</t>
  </si>
  <si>
    <t>Y</t>
  </si>
  <si>
    <t>Z</t>
  </si>
  <si>
    <t>XY</t>
  </si>
  <si>
    <t>in LMS Fragen  und zu leicht? --&gt; ja, in leicht geändert - GB: passt!</t>
  </si>
  <si>
    <t>4.2</t>
  </si>
  <si>
    <r>
      <rPr>
        <sz val="10"/>
        <color rgb="FFFF0000"/>
        <rFont val="Calibri (Textkörper)"/>
      </rPr>
      <t>DLMGHESMMC</t>
    </r>
    <r>
      <rPr>
        <sz val="10"/>
        <rFont val="Calibri"/>
        <family val="2"/>
        <scheme val="minor"/>
      </rPr>
      <t>_MC_056</t>
    </r>
    <r>
      <rPr>
        <sz val="11"/>
        <color theme="1"/>
        <rFont val="Calibri"/>
        <family val="2"/>
        <scheme val="minor"/>
      </rPr>
      <t/>
    </r>
  </si>
  <si>
    <r>
      <rPr>
        <sz val="10"/>
        <color rgb="FFFF0000"/>
        <rFont val="Calibri (Textkörper)"/>
      </rPr>
      <t>DLMGHESMMC</t>
    </r>
    <r>
      <rPr>
        <sz val="10"/>
        <rFont val="Calibri"/>
        <family val="2"/>
        <scheme val="minor"/>
      </rPr>
      <t>_MC_057</t>
    </r>
    <r>
      <rPr>
        <sz val="11"/>
        <color theme="1"/>
        <rFont val="Calibri"/>
        <family val="2"/>
        <scheme val="minor"/>
      </rPr>
      <t/>
    </r>
  </si>
  <si>
    <t>What is a new characteristic of social media according to Peters et al. (2013)?</t>
  </si>
  <si>
    <t>Could also be classifed as easy (leicht) if we need more 'eays-questions'.</t>
  </si>
  <si>
    <r>
      <rPr>
        <sz val="10"/>
        <color rgb="FFFF0000"/>
        <rFont val="Calibri (Textkörper)"/>
      </rPr>
      <t>DLMGHESMMC</t>
    </r>
    <r>
      <rPr>
        <sz val="10"/>
        <rFont val="Calibri"/>
        <family val="2"/>
        <scheme val="minor"/>
      </rPr>
      <t>_MC_058</t>
    </r>
    <r>
      <rPr>
        <sz val="11"/>
        <color theme="1"/>
        <rFont val="Calibri"/>
        <family val="2"/>
        <scheme val="minor"/>
      </rPr>
      <t/>
    </r>
  </si>
  <si>
    <r>
      <rPr>
        <sz val="10"/>
        <color rgb="FFFF0000"/>
        <rFont val="Calibri (Textkörper)"/>
      </rPr>
      <t>DLMGHESMMC</t>
    </r>
    <r>
      <rPr>
        <sz val="10"/>
        <rFont val="Calibri"/>
        <family val="2"/>
        <scheme val="minor"/>
      </rPr>
      <t>_MC_059</t>
    </r>
    <r>
      <rPr>
        <sz val="11"/>
        <color theme="1"/>
        <rFont val="Calibri"/>
        <family val="2"/>
        <scheme val="minor"/>
      </rPr>
      <t/>
    </r>
  </si>
  <si>
    <t>What does the abbreviation WOM mean?</t>
  </si>
  <si>
    <t>Word of mouth</t>
  </si>
  <si>
    <t>Word of meaning</t>
  </si>
  <si>
    <t>Word of message</t>
  </si>
  <si>
    <t>Wish of mouth</t>
  </si>
  <si>
    <r>
      <rPr>
        <sz val="10"/>
        <color rgb="FFFF0000"/>
        <rFont val="Calibri (Textkörper)"/>
      </rPr>
      <t>DLMGHESMMC</t>
    </r>
    <r>
      <rPr>
        <sz val="10"/>
        <rFont val="Calibri"/>
        <family val="2"/>
        <scheme val="minor"/>
      </rPr>
      <t>_MC_060</t>
    </r>
    <r>
      <rPr>
        <sz val="11"/>
        <color theme="1"/>
        <rFont val="Calibri"/>
        <family val="2"/>
        <scheme val="minor"/>
      </rPr>
      <t/>
    </r>
  </si>
  <si>
    <t>For which activities has social media become a vital tool?</t>
  </si>
  <si>
    <t>Customer analysis, market research, crowdsourcing new ideas</t>
  </si>
  <si>
    <t>Producer analysis, market research, crowdsourcing new ideas</t>
  </si>
  <si>
    <t>Video production, market research, crowdsourcing new ideas</t>
  </si>
  <si>
    <t>Book analysis, market research, crowdsourcing new ideas</t>
  </si>
  <si>
    <r>
      <rPr>
        <sz val="10"/>
        <color rgb="FFFF0000"/>
        <rFont val="Calibri (Textkörper)"/>
      </rPr>
      <t>DLMGHESMMC</t>
    </r>
    <r>
      <rPr>
        <sz val="10"/>
        <rFont val="Calibri"/>
        <family val="2"/>
        <scheme val="minor"/>
      </rPr>
      <t>_MC_061</t>
    </r>
    <r>
      <rPr>
        <sz val="11"/>
        <color theme="1"/>
        <rFont val="Calibri"/>
        <family val="2"/>
        <scheme val="minor"/>
      </rPr>
      <t/>
    </r>
  </si>
  <si>
    <t>Content providers earn a share of ad revenue or content views</t>
  </si>
  <si>
    <r>
      <rPr>
        <sz val="10"/>
        <color rgb="FFFF0000"/>
        <rFont val="Calibri (Textkörper)"/>
      </rPr>
      <t>DLMGHESMMC</t>
    </r>
    <r>
      <rPr>
        <sz val="10"/>
        <rFont val="Calibri"/>
        <family val="2"/>
        <scheme val="minor"/>
      </rPr>
      <t>_MC_062</t>
    </r>
    <r>
      <rPr>
        <sz val="11"/>
        <color theme="1"/>
        <rFont val="Calibri"/>
        <family val="2"/>
        <scheme val="minor"/>
      </rPr>
      <t/>
    </r>
  </si>
  <si>
    <t>4.3</t>
  </si>
  <si>
    <r>
      <rPr>
        <sz val="10"/>
        <color rgb="FFFF0000"/>
        <rFont val="Calibri (Textkörper)"/>
      </rPr>
      <t>DLMGHESMMC</t>
    </r>
    <r>
      <rPr>
        <sz val="10"/>
        <rFont val="Calibri"/>
        <family val="2"/>
        <scheme val="minor"/>
      </rPr>
      <t>_MC_063</t>
    </r>
    <r>
      <rPr>
        <sz val="11"/>
        <color theme="1"/>
        <rFont val="Calibri"/>
        <family val="2"/>
        <scheme val="minor"/>
      </rPr>
      <t/>
    </r>
  </si>
  <si>
    <t>According to Li et al. (2021), which degree of strategic maturity does the social CRM strategy represent?</t>
  </si>
  <si>
    <r>
      <rPr>
        <sz val="10"/>
        <color rgb="FFFF0000"/>
        <rFont val="Calibri (Textkörper)"/>
      </rPr>
      <t>DLMGHESMMC</t>
    </r>
    <r>
      <rPr>
        <sz val="10"/>
        <rFont val="Calibri"/>
        <family val="2"/>
        <scheme val="minor"/>
      </rPr>
      <t>_MC_064</t>
    </r>
    <r>
      <rPr>
        <sz val="11"/>
        <color theme="1"/>
        <rFont val="Calibri"/>
        <family val="2"/>
        <scheme val="minor"/>
      </rPr>
      <t/>
    </r>
  </si>
  <si>
    <t>How can companies enhance customer learning and innovation in the context of social CRM management?</t>
  </si>
  <si>
    <t>Alright, yes! Approved!</t>
  </si>
  <si>
    <t>5.1</t>
  </si>
  <si>
    <r>
      <rPr>
        <sz val="10"/>
        <color rgb="FFFF0000"/>
        <rFont val="Calibri (Textkörper)"/>
      </rPr>
      <t>DLMGHESMMC</t>
    </r>
    <r>
      <rPr>
        <sz val="10"/>
        <rFont val="Calibri"/>
        <family val="2"/>
        <scheme val="minor"/>
      </rPr>
      <t>_MC_065</t>
    </r>
    <r>
      <rPr>
        <sz val="11"/>
        <color theme="1"/>
        <rFont val="Calibri"/>
        <family val="2"/>
        <scheme val="minor"/>
      </rPr>
      <t/>
    </r>
  </si>
  <si>
    <t>LMS - GB: soll ich noch etwas machen?</t>
  </si>
  <si>
    <r>
      <rPr>
        <sz val="10"/>
        <color rgb="FFFF0000"/>
        <rFont val="Calibri (Textkörper)"/>
      </rPr>
      <t>DLMGHESMMC</t>
    </r>
    <r>
      <rPr>
        <sz val="10"/>
        <rFont val="Calibri"/>
        <family val="2"/>
        <scheme val="minor"/>
      </rPr>
      <t>_MC_066</t>
    </r>
    <r>
      <rPr>
        <sz val="11"/>
        <color theme="1"/>
        <rFont val="Calibri"/>
        <family val="2"/>
        <scheme val="minor"/>
      </rPr>
      <t/>
    </r>
  </si>
  <si>
    <r>
      <rPr>
        <sz val="10"/>
        <color rgb="FFFF0000"/>
        <rFont val="Calibri (Textkörper)"/>
      </rPr>
      <t>DLMGHESMMC</t>
    </r>
    <r>
      <rPr>
        <sz val="10"/>
        <rFont val="Calibri"/>
        <family val="2"/>
        <scheme val="minor"/>
      </rPr>
      <t>_MC_067</t>
    </r>
    <r>
      <rPr>
        <sz val="11"/>
        <color theme="1"/>
        <rFont val="Calibri"/>
        <family val="2"/>
        <scheme val="minor"/>
      </rPr>
      <t/>
    </r>
  </si>
  <si>
    <t>When was the term s-commerce first academically explored?</t>
  </si>
  <si>
    <t>Could also be classified as medium (Mittel). Up to you.</t>
  </si>
  <si>
    <r>
      <rPr>
        <sz val="10"/>
        <color rgb="FFFF0000"/>
        <rFont val="Calibri (Textkörper)"/>
      </rPr>
      <t>DLMGHESMMC</t>
    </r>
    <r>
      <rPr>
        <sz val="10"/>
        <rFont val="Calibri"/>
        <family val="2"/>
        <scheme val="minor"/>
      </rPr>
      <t>_MC_068</t>
    </r>
    <r>
      <rPr>
        <sz val="11"/>
        <color theme="1"/>
        <rFont val="Calibri"/>
        <family val="2"/>
        <scheme val="minor"/>
      </rPr>
      <t/>
    </r>
  </si>
  <si>
    <r>
      <rPr>
        <sz val="10"/>
        <color rgb="FFFF0000"/>
        <rFont val="Calibri (Textkörper)"/>
      </rPr>
      <t>DLMGHESMMC</t>
    </r>
    <r>
      <rPr>
        <sz val="10"/>
        <rFont val="Calibri"/>
        <family val="2"/>
        <scheme val="minor"/>
      </rPr>
      <t>_MC_069</t>
    </r>
    <r>
      <rPr>
        <sz val="11"/>
        <color theme="1"/>
        <rFont val="Calibri"/>
        <family val="2"/>
        <scheme val="minor"/>
      </rPr>
      <t/>
    </r>
  </si>
  <si>
    <t>What did s-commerce especially change?</t>
  </si>
  <si>
    <t>How consumers discover, share, and engage with content</t>
  </si>
  <si>
    <t>How consumers send back clothes</t>
  </si>
  <si>
    <t>How consumers perceive ads</t>
  </si>
  <si>
    <t>How consumers store information about the company</t>
  </si>
  <si>
    <r>
      <rPr>
        <sz val="10"/>
        <color rgb="FFFF0000"/>
        <rFont val="Calibri (Textkörper)"/>
      </rPr>
      <t>DLMGHESMMC</t>
    </r>
    <r>
      <rPr>
        <sz val="10"/>
        <rFont val="Calibri"/>
        <family val="2"/>
        <scheme val="minor"/>
      </rPr>
      <t>_MC_070</t>
    </r>
    <r>
      <rPr>
        <sz val="11"/>
        <color theme="1"/>
        <rFont val="Calibri"/>
        <family val="2"/>
        <scheme val="minor"/>
      </rPr>
      <t/>
    </r>
  </si>
  <si>
    <t>Which industries did s-commerce especially reshape?</t>
  </si>
  <si>
    <r>
      <rPr>
        <sz val="10"/>
        <color rgb="FFFF0000"/>
        <rFont val="Calibri (Textkörper)"/>
      </rPr>
      <t>DLMGHESMMC</t>
    </r>
    <r>
      <rPr>
        <sz val="10"/>
        <rFont val="Calibri"/>
        <family val="2"/>
        <scheme val="minor"/>
      </rPr>
      <t>_MC_071</t>
    </r>
    <r>
      <rPr>
        <sz val="11"/>
        <color theme="1"/>
        <rFont val="Calibri"/>
        <family val="2"/>
        <scheme val="minor"/>
      </rPr>
      <t/>
    </r>
  </si>
  <si>
    <t>Which platform features pioneering new shopping experiences?</t>
  </si>
  <si>
    <t>Instagram's "shop now"</t>
  </si>
  <si>
    <t>X's shop</t>
  </si>
  <si>
    <t>Facebook's store</t>
  </si>
  <si>
    <r>
      <rPr>
        <sz val="10"/>
        <color rgb="FFFF0000"/>
        <rFont val="Calibri (Textkörper)"/>
      </rPr>
      <t>DLMGHESMMC</t>
    </r>
    <r>
      <rPr>
        <sz val="10"/>
        <rFont val="Calibri"/>
        <family val="2"/>
        <scheme val="minor"/>
      </rPr>
      <t>_MC_072</t>
    </r>
    <r>
      <rPr>
        <sz val="11"/>
        <color theme="1"/>
        <rFont val="Calibri"/>
        <family val="2"/>
        <scheme val="minor"/>
      </rPr>
      <t/>
    </r>
  </si>
  <si>
    <t>Easy, yes! Great!</t>
  </si>
  <si>
    <t>.</t>
  </si>
  <si>
    <r>
      <rPr>
        <sz val="10"/>
        <color rgb="FFFF0000"/>
        <rFont val="Calibri (Textkörper)"/>
      </rPr>
      <t>DLMGHESMMC</t>
    </r>
    <r>
      <rPr>
        <sz val="10"/>
        <rFont val="Calibri"/>
        <family val="2"/>
        <scheme val="minor"/>
      </rPr>
      <t>_MC_073</t>
    </r>
    <r>
      <rPr>
        <sz val="11"/>
        <color theme="1"/>
        <rFont val="Calibri"/>
        <family val="2"/>
        <scheme val="minor"/>
      </rPr>
      <t/>
    </r>
  </si>
  <si>
    <t>5.2</t>
  </si>
  <si>
    <r>
      <rPr>
        <sz val="10"/>
        <color rgb="FFFF0000"/>
        <rFont val="Calibri (Textkörper)"/>
      </rPr>
      <t>DLMGHESMMC</t>
    </r>
    <r>
      <rPr>
        <sz val="10"/>
        <rFont val="Calibri"/>
        <family val="2"/>
        <scheme val="minor"/>
      </rPr>
      <t>_MC_074</t>
    </r>
    <r>
      <rPr>
        <sz val="11"/>
        <color theme="1"/>
        <rFont val="Calibri"/>
        <family val="2"/>
        <scheme val="minor"/>
      </rPr>
      <t/>
    </r>
  </si>
  <si>
    <t>According to Barney-McNamara et al. (2019), what does social selling involve?</t>
  </si>
  <si>
    <r>
      <rPr>
        <sz val="10"/>
        <color rgb="FFFF0000"/>
        <rFont val="Calibri (Textkörper)"/>
      </rPr>
      <t>DLMGHESMMC</t>
    </r>
    <r>
      <rPr>
        <sz val="10"/>
        <rFont val="Calibri"/>
        <family val="2"/>
        <scheme val="minor"/>
      </rPr>
      <t>_MC_075</t>
    </r>
    <r>
      <rPr>
        <sz val="11"/>
        <color theme="1"/>
        <rFont val="Calibri"/>
        <family val="2"/>
        <scheme val="minor"/>
      </rPr>
      <t/>
    </r>
  </si>
  <si>
    <t>What marks the beginning of social selling according to Agnihotri et al. (2017)?</t>
  </si>
  <si>
    <t>The integration of customer relationship management and advertising</t>
  </si>
  <si>
    <t>The integration of customer relationship management and traditional media</t>
  </si>
  <si>
    <t>Could also be considered as difficult (schwer) if we need more 'difficult-questions'.</t>
  </si>
  <si>
    <r>
      <rPr>
        <sz val="10"/>
        <color rgb="FFFF0000"/>
        <rFont val="Calibri (Textkörper)"/>
      </rPr>
      <t>DLMGHESMMC</t>
    </r>
    <r>
      <rPr>
        <sz val="10"/>
        <rFont val="Calibri"/>
        <family val="2"/>
        <scheme val="minor"/>
      </rPr>
      <t>_MC_076</t>
    </r>
    <r>
      <rPr>
        <sz val="11"/>
        <color theme="1"/>
        <rFont val="Calibri"/>
        <family val="2"/>
        <scheme val="minor"/>
      </rPr>
      <t/>
    </r>
  </si>
  <si>
    <t>It necessitates that salespeople adapt by providing important information to boost customer satisfaction</t>
  </si>
  <si>
    <t>It did not change the information process</t>
  </si>
  <si>
    <r>
      <rPr>
        <sz val="10"/>
        <color rgb="FFFF0000"/>
        <rFont val="Calibri (Textkörper)"/>
      </rPr>
      <t>DLMGHESMMC</t>
    </r>
    <r>
      <rPr>
        <sz val="10"/>
        <rFont val="Calibri"/>
        <family val="2"/>
        <scheme val="minor"/>
      </rPr>
      <t>_MC_077</t>
    </r>
    <r>
      <rPr>
        <sz val="11"/>
        <color theme="1"/>
        <rFont val="Calibri"/>
        <family val="2"/>
        <scheme val="minor"/>
      </rPr>
      <t/>
    </r>
  </si>
  <si>
    <t>What does the concept of personal branding emphasize?</t>
  </si>
  <si>
    <t>The importance of individuals acting as chief marketers</t>
  </si>
  <si>
    <t>The importance of advertising agencies acting as chief marketers</t>
  </si>
  <si>
    <t>Good, excellent question! Well done!</t>
  </si>
  <si>
    <r>
      <rPr>
        <sz val="10"/>
        <color rgb="FFFF0000"/>
        <rFont val="Calibri (Textkörper)"/>
      </rPr>
      <t>DLMGHESMMC</t>
    </r>
    <r>
      <rPr>
        <sz val="10"/>
        <rFont val="Calibri"/>
        <family val="2"/>
        <scheme val="minor"/>
      </rPr>
      <t>_MC_078</t>
    </r>
    <r>
      <rPr>
        <sz val="11"/>
        <color theme="1"/>
        <rFont val="Calibri"/>
        <family val="2"/>
        <scheme val="minor"/>
      </rPr>
      <t/>
    </r>
  </si>
  <si>
    <r>
      <rPr>
        <sz val="10"/>
        <color rgb="FFFF0000"/>
        <rFont val="Calibri (Textkörper)"/>
      </rPr>
      <t>DLMGHESMMC</t>
    </r>
    <r>
      <rPr>
        <sz val="10"/>
        <rFont val="Calibri"/>
        <family val="2"/>
        <scheme val="minor"/>
      </rPr>
      <t>_MC_079</t>
    </r>
    <r>
      <rPr>
        <sz val="11"/>
        <color theme="1"/>
        <rFont val="Calibri"/>
        <family val="2"/>
        <scheme val="minor"/>
      </rPr>
      <t/>
    </r>
  </si>
  <si>
    <t>GB: approved!</t>
  </si>
  <si>
    <r>
      <rPr>
        <sz val="10"/>
        <color rgb="FFFF0000"/>
        <rFont val="Calibri (Textkörper)"/>
      </rPr>
      <t>DLMGHESMMC</t>
    </r>
    <r>
      <rPr>
        <sz val="10"/>
        <rFont val="Calibri"/>
        <family val="2"/>
        <scheme val="minor"/>
      </rPr>
      <t>_MC_080</t>
    </r>
    <r>
      <rPr>
        <sz val="11"/>
        <color theme="1"/>
        <rFont val="Calibri"/>
        <family val="2"/>
        <scheme val="minor"/>
      </rPr>
      <t/>
    </r>
  </si>
  <si>
    <t>6.1</t>
  </si>
  <si>
    <r>
      <rPr>
        <sz val="10"/>
        <color rgb="FFFF0000"/>
        <rFont val="Calibri (Textkörper)"/>
      </rPr>
      <t>DLMGHESMMC</t>
    </r>
    <r>
      <rPr>
        <sz val="10"/>
        <rFont val="Calibri"/>
        <family val="2"/>
        <scheme val="minor"/>
      </rPr>
      <t>_MC_081</t>
    </r>
    <r>
      <rPr>
        <sz val="11"/>
        <color theme="1"/>
        <rFont val="Calibri"/>
        <family val="2"/>
        <scheme val="minor"/>
      </rPr>
      <t/>
    </r>
  </si>
  <si>
    <t>Facebook Marketplace and Instagram Shopping</t>
  </si>
  <si>
    <t>X Marketplace and SnapChat Shopping</t>
  </si>
  <si>
    <t>Y Mall and Twitter Shop</t>
  </si>
  <si>
    <t>6.3</t>
  </si>
  <si>
    <r>
      <rPr>
        <sz val="10"/>
        <color rgb="FFFF0000"/>
        <rFont val="Calibri (Textkörper)"/>
      </rPr>
      <t>DLMGHESMMC</t>
    </r>
    <r>
      <rPr>
        <sz val="10"/>
        <rFont val="Calibri"/>
        <family val="2"/>
        <scheme val="minor"/>
      </rPr>
      <t>_MC_082</t>
    </r>
    <r>
      <rPr>
        <sz val="11"/>
        <color theme="1"/>
        <rFont val="Calibri"/>
        <family val="2"/>
        <scheme val="minor"/>
      </rPr>
      <t/>
    </r>
  </si>
  <si>
    <t>6.4</t>
  </si>
  <si>
    <r>
      <rPr>
        <sz val="10"/>
        <color rgb="FFFF0000"/>
        <rFont val="Calibri (Textkörper)"/>
      </rPr>
      <t>DLMGHESMMC</t>
    </r>
    <r>
      <rPr>
        <sz val="10"/>
        <rFont val="Calibri"/>
        <family val="2"/>
        <scheme val="minor"/>
      </rPr>
      <t>_MC_083</t>
    </r>
    <r>
      <rPr>
        <sz val="11"/>
        <color theme="1"/>
        <rFont val="Calibri"/>
        <family val="2"/>
        <scheme val="minor"/>
      </rPr>
      <t/>
    </r>
  </si>
  <si>
    <t>Specific hardware, such as head-mounted virtual reality devices or headsets</t>
  </si>
  <si>
    <t>Programming instruments</t>
  </si>
  <si>
    <t>Calculating instruments</t>
  </si>
  <si>
    <t>Yes, great, easy one!</t>
  </si>
  <si>
    <r>
      <rPr>
        <sz val="10"/>
        <color rgb="FFFF0000"/>
        <rFont val="Calibri (Textkörper)"/>
      </rPr>
      <t>DLMGHESMMC</t>
    </r>
    <r>
      <rPr>
        <sz val="10"/>
        <rFont val="Calibri"/>
        <family val="2"/>
        <scheme val="minor"/>
      </rPr>
      <t>_MC_084</t>
    </r>
    <r>
      <rPr>
        <sz val="11"/>
        <color theme="1"/>
        <rFont val="Calibri"/>
        <family val="2"/>
        <scheme val="minor"/>
      </rPr>
      <t/>
    </r>
  </si>
  <si>
    <t>What does the metaverse enable regarding social commerce?</t>
  </si>
  <si>
    <t>Could also be classifed as medium (Mittel) if we need more 'medium-questions'.</t>
  </si>
  <si>
    <r>
      <rPr>
        <sz val="10"/>
        <color rgb="FFFF0000"/>
        <rFont val="Calibri (Textkörper)"/>
      </rPr>
      <t>DLMGHESMMC</t>
    </r>
    <r>
      <rPr>
        <sz val="10"/>
        <rFont val="Calibri"/>
        <family val="2"/>
        <scheme val="minor"/>
      </rPr>
      <t>_MC_085</t>
    </r>
    <r>
      <rPr>
        <sz val="11"/>
        <color theme="1"/>
        <rFont val="Calibri"/>
        <family val="2"/>
        <scheme val="minor"/>
      </rPr>
      <t/>
    </r>
  </si>
  <si>
    <t>What are real-world examples of social commerce in the metaverse?</t>
  </si>
  <si>
    <t>Xland, Yland</t>
  </si>
  <si>
    <r>
      <rPr>
        <sz val="10"/>
        <color rgb="FFFF0000"/>
        <rFont val="Calibri (Textkörper)"/>
      </rPr>
      <t>DLMGHESMMC</t>
    </r>
    <r>
      <rPr>
        <sz val="10"/>
        <rFont val="Calibri"/>
        <family val="2"/>
        <scheme val="minor"/>
      </rPr>
      <t>_MC_086</t>
    </r>
    <r>
      <rPr>
        <sz val="11"/>
        <color theme="1"/>
        <rFont val="Calibri"/>
        <family val="2"/>
        <scheme val="minor"/>
      </rPr>
      <t/>
    </r>
  </si>
  <si>
    <r>
      <rPr>
        <sz val="10"/>
        <color rgb="FFFF0000"/>
        <rFont val="Calibri (Textkörper)"/>
      </rPr>
      <t>DLMGHESMMC</t>
    </r>
    <r>
      <rPr>
        <sz val="10"/>
        <rFont val="Calibri"/>
        <family val="2"/>
        <scheme val="minor"/>
      </rPr>
      <t>_MC_087</t>
    </r>
    <r>
      <rPr>
        <sz val="11"/>
        <color theme="1"/>
        <rFont val="Calibri"/>
        <family val="2"/>
        <scheme val="minor"/>
      </rPr>
      <t/>
    </r>
  </si>
  <si>
    <t>What are important applications of AI in social media?</t>
  </si>
  <si>
    <t>Could also be seen as medium, if we need more medium (Mittel) quesitons.</t>
  </si>
  <si>
    <r>
      <rPr>
        <sz val="10"/>
        <color rgb="FFFF0000"/>
        <rFont val="Calibri (Textkörper)"/>
      </rPr>
      <t>DLMGHESMMC</t>
    </r>
    <r>
      <rPr>
        <sz val="10"/>
        <rFont val="Calibri"/>
        <family val="2"/>
        <scheme val="minor"/>
      </rPr>
      <t>_MC_088</t>
    </r>
    <r>
      <rPr>
        <sz val="11"/>
        <color theme="1"/>
        <rFont val="Calibri"/>
        <family val="2"/>
        <scheme val="minor"/>
      </rPr>
      <t/>
    </r>
  </si>
  <si>
    <t>How does predictive analysis work?</t>
  </si>
  <si>
    <r>
      <rPr>
        <sz val="10"/>
        <color rgb="FFFF0000"/>
        <rFont val="Calibri (Textkörper)"/>
      </rPr>
      <t>DLMGHESMMC</t>
    </r>
    <r>
      <rPr>
        <sz val="10"/>
        <rFont val="Calibri"/>
        <family val="2"/>
        <scheme val="minor"/>
      </rPr>
      <t>_MC_089</t>
    </r>
    <r>
      <rPr>
        <sz val="11"/>
        <color theme="1"/>
        <rFont val="Calibri"/>
        <family val="2"/>
        <scheme val="minor"/>
      </rPr>
      <t/>
    </r>
  </si>
  <si>
    <t>How can predictive analysis be used?</t>
  </si>
  <si>
    <r>
      <rPr>
        <sz val="10"/>
        <color rgb="FFFF0000"/>
        <rFont val="Calibri (Textkörper)"/>
      </rPr>
      <t>DLMGHESMMC</t>
    </r>
    <r>
      <rPr>
        <sz val="10"/>
        <rFont val="Calibri"/>
        <family val="2"/>
        <scheme val="minor"/>
      </rPr>
      <t>_MC_090</t>
    </r>
    <r>
      <rPr>
        <sz val="11"/>
        <color theme="1"/>
        <rFont val="Calibri"/>
        <family val="2"/>
        <scheme val="minor"/>
      </rPr>
      <t/>
    </r>
  </si>
  <si>
    <t>What does social blogging facilitate?</t>
  </si>
  <si>
    <r>
      <rPr>
        <sz val="10"/>
        <color rgb="FFFF0000"/>
        <rFont val="Calibri (Textkörper)"/>
      </rPr>
      <t>DLMGHESMMC</t>
    </r>
    <r>
      <rPr>
        <sz val="10"/>
        <rFont val="Calibri"/>
        <family val="2"/>
        <scheme val="minor"/>
      </rPr>
      <t>_MC_091</t>
    </r>
    <r>
      <rPr>
        <sz val="11"/>
        <color theme="1"/>
        <rFont val="Calibri"/>
        <family val="2"/>
        <scheme val="minor"/>
      </rPr>
      <t/>
    </r>
  </si>
  <si>
    <t>How does X generate revenue?</t>
  </si>
  <si>
    <t>6.2</t>
  </si>
  <si>
    <r>
      <rPr>
        <sz val="10"/>
        <color rgb="FFFF0000"/>
        <rFont val="Calibri (Textkörper)"/>
      </rPr>
      <t>DLMGHESMMC</t>
    </r>
    <r>
      <rPr>
        <sz val="10"/>
        <rFont val="Calibri"/>
        <family val="2"/>
        <scheme val="minor"/>
      </rPr>
      <t>_MC_092</t>
    </r>
    <r>
      <rPr>
        <sz val="11"/>
        <color theme="1"/>
        <rFont val="Calibri"/>
        <family val="2"/>
        <scheme val="minor"/>
      </rPr>
      <t/>
    </r>
  </si>
  <si>
    <t>What are key aspects of leveraging LinkedIn effectively?</t>
  </si>
  <si>
    <t>Could also be seen as difficult, if we need more difficult (schwer) quesitons.</t>
  </si>
  <si>
    <r>
      <rPr>
        <sz val="10"/>
        <color rgb="FFFF0000"/>
        <rFont val="Calibri (Textkörper)"/>
      </rPr>
      <t>DLMGHESMMC</t>
    </r>
    <r>
      <rPr>
        <sz val="10"/>
        <rFont val="Calibri"/>
        <family val="2"/>
        <scheme val="minor"/>
      </rPr>
      <t>_MC_093</t>
    </r>
    <r>
      <rPr>
        <sz val="11"/>
        <color theme="1"/>
        <rFont val="Calibri"/>
        <family val="2"/>
        <scheme val="minor"/>
      </rPr>
      <t/>
    </r>
  </si>
  <si>
    <t>I would rather see it as easy (leicht).</t>
  </si>
  <si>
    <r>
      <rPr>
        <sz val="10"/>
        <color rgb="FFFF0000"/>
        <rFont val="Calibri (Textkörper)"/>
      </rPr>
      <t>DLMGHESMMC</t>
    </r>
    <r>
      <rPr>
        <sz val="10"/>
        <rFont val="Calibri"/>
        <family val="2"/>
        <scheme val="minor"/>
      </rPr>
      <t>_MC_094</t>
    </r>
    <r>
      <rPr>
        <sz val="11"/>
        <color theme="1"/>
        <rFont val="Calibri"/>
        <family val="2"/>
        <scheme val="minor"/>
      </rPr>
      <t/>
    </r>
  </si>
  <si>
    <t>How does LinkedIn monetize interactions?</t>
  </si>
  <si>
    <t>I see it as a medim (Mittel) question, if not easy (leicht).</t>
  </si>
  <si>
    <r>
      <rPr>
        <sz val="10"/>
        <color rgb="FFFF0000"/>
        <rFont val="Calibri (Textkörper)"/>
      </rPr>
      <t>DLMGHESMMC</t>
    </r>
    <r>
      <rPr>
        <sz val="10"/>
        <rFont val="Calibri"/>
        <family val="2"/>
        <scheme val="minor"/>
      </rPr>
      <t>_MC_095</t>
    </r>
    <r>
      <rPr>
        <sz val="11"/>
        <color theme="1"/>
        <rFont val="Calibri"/>
        <family val="2"/>
        <scheme val="minor"/>
      </rPr>
      <t/>
    </r>
  </si>
  <si>
    <t>What is Roblox?</t>
  </si>
  <si>
    <t>Easy (leicht). Roblox should be well known, even without studying this course.</t>
  </si>
  <si>
    <r>
      <rPr>
        <sz val="10"/>
        <color rgb="FFFF0000"/>
        <rFont val="Calibri (Textkörper)"/>
      </rPr>
      <t>DLMGHESMMC</t>
    </r>
    <r>
      <rPr>
        <sz val="10"/>
        <rFont val="Calibri"/>
        <family val="2"/>
        <scheme val="minor"/>
      </rPr>
      <t>_MC_096</t>
    </r>
    <r>
      <rPr>
        <sz val="11"/>
        <color theme="1"/>
        <rFont val="Calibri"/>
        <family val="2"/>
        <scheme val="minor"/>
      </rPr>
      <t/>
    </r>
  </si>
  <si>
    <t>What does Facebook Marketplace offer?</t>
  </si>
  <si>
    <t>Level of difficulty could be changed to medium (Mittel) if we need more medium questions. I rather see it as medium. GB.</t>
  </si>
  <si>
    <r>
      <rPr>
        <sz val="10"/>
        <color rgb="FFFF0000"/>
        <rFont val="Calibri (Textkörper)"/>
      </rPr>
      <t>DLMGHESMMC</t>
    </r>
    <r>
      <rPr>
        <sz val="10"/>
        <rFont val="Calibri"/>
        <family val="2"/>
        <scheme val="minor"/>
      </rPr>
      <t>_MC_097</t>
    </r>
    <r>
      <rPr>
        <sz val="11"/>
        <color theme="1"/>
        <rFont val="Calibri"/>
        <family val="2"/>
        <scheme val="minor"/>
      </rPr>
      <t/>
    </r>
  </si>
  <si>
    <r>
      <rPr>
        <sz val="10"/>
        <color rgb="FFFF0000"/>
        <rFont val="Calibri (Textkörper)"/>
      </rPr>
      <t>DLMGHESMMC</t>
    </r>
    <r>
      <rPr>
        <sz val="10"/>
        <rFont val="Calibri"/>
        <family val="2"/>
        <scheme val="minor"/>
      </rPr>
      <t>_MC_098</t>
    </r>
    <r>
      <rPr>
        <sz val="11"/>
        <color theme="1"/>
        <rFont val="Calibri"/>
        <family val="2"/>
        <scheme val="minor"/>
      </rPr>
      <t/>
    </r>
  </si>
  <si>
    <r>
      <rPr>
        <sz val="10"/>
        <color rgb="FFFF0000"/>
        <rFont val="Calibri (Textkörper)"/>
      </rPr>
      <t>DLMGHESMMC</t>
    </r>
    <r>
      <rPr>
        <sz val="10"/>
        <rFont val="Calibri"/>
        <family val="2"/>
        <scheme val="minor"/>
      </rPr>
      <t>_MC_099</t>
    </r>
    <r>
      <rPr>
        <sz val="11"/>
        <color theme="1"/>
        <rFont val="Calibri"/>
        <family val="2"/>
        <scheme val="minor"/>
      </rPr>
      <t/>
    </r>
  </si>
  <si>
    <r>
      <rPr>
        <sz val="10"/>
        <color rgb="FFFF0000"/>
        <rFont val="Calibri (Textkörper)"/>
      </rPr>
      <t>DLMGHESMMC</t>
    </r>
    <r>
      <rPr>
        <sz val="10"/>
        <rFont val="Calibri"/>
        <family val="2"/>
        <scheme val="minor"/>
      </rPr>
      <t>_MC_100</t>
    </r>
    <r>
      <rPr>
        <sz val="11"/>
        <color theme="1"/>
        <rFont val="Calibri"/>
        <family val="2"/>
        <scheme val="minor"/>
      </rPr>
      <t/>
    </r>
  </si>
  <si>
    <r>
      <rPr>
        <sz val="10"/>
        <color rgb="FFFF0000"/>
        <rFont val="Calibri (Textkörper)"/>
      </rPr>
      <t>DLMGHESMMC</t>
    </r>
    <r>
      <rPr>
        <sz val="10"/>
        <rFont val="Calibri"/>
        <family val="2"/>
        <scheme val="minor"/>
      </rPr>
      <t>_MC_101</t>
    </r>
    <r>
      <rPr>
        <sz val="11"/>
        <color theme="1"/>
        <rFont val="Calibri"/>
        <family val="2"/>
        <scheme val="minor"/>
      </rPr>
      <t/>
    </r>
  </si>
  <si>
    <r>
      <rPr>
        <sz val="10"/>
        <color rgb="FFFF0000"/>
        <rFont val="Calibri (Textkörper)"/>
      </rPr>
      <t>DLMGHESMMC</t>
    </r>
    <r>
      <rPr>
        <sz val="10"/>
        <rFont val="Calibri"/>
        <family val="2"/>
        <scheme val="minor"/>
      </rPr>
      <t>_MC_102</t>
    </r>
    <r>
      <rPr>
        <sz val="11"/>
        <color theme="1"/>
        <rFont val="Calibri"/>
        <family val="2"/>
        <scheme val="minor"/>
      </rPr>
      <t/>
    </r>
  </si>
  <si>
    <r>
      <rPr>
        <sz val="10"/>
        <color rgb="FFFF0000"/>
        <rFont val="Calibri (Textkörper)"/>
      </rPr>
      <t>DLMGHESMMC</t>
    </r>
    <r>
      <rPr>
        <sz val="10"/>
        <rFont val="Calibri"/>
        <family val="2"/>
        <scheme val="minor"/>
      </rPr>
      <t>_MC_103</t>
    </r>
    <r>
      <rPr>
        <sz val="11"/>
        <color theme="1"/>
        <rFont val="Calibri"/>
        <family val="2"/>
        <scheme val="minor"/>
      </rPr>
      <t/>
    </r>
  </si>
  <si>
    <r>
      <rPr>
        <sz val="10"/>
        <color rgb="FFFF0000"/>
        <rFont val="Calibri (Textkörper)"/>
      </rPr>
      <t>DLMGHESMMC</t>
    </r>
    <r>
      <rPr>
        <sz val="10"/>
        <rFont val="Calibri"/>
        <family val="2"/>
        <scheme val="minor"/>
      </rPr>
      <t>_MC_104</t>
    </r>
    <r>
      <rPr>
        <sz val="11"/>
        <color theme="1"/>
        <rFont val="Calibri"/>
        <family val="2"/>
        <scheme val="minor"/>
      </rPr>
      <t/>
    </r>
  </si>
  <si>
    <r>
      <rPr>
        <sz val="10"/>
        <color rgb="FFFF0000"/>
        <rFont val="Calibri (Textkörper)"/>
      </rPr>
      <t>DLMGHESMMC</t>
    </r>
    <r>
      <rPr>
        <sz val="10"/>
        <rFont val="Calibri"/>
        <family val="2"/>
        <scheme val="minor"/>
      </rPr>
      <t>_MC_105</t>
    </r>
    <r>
      <rPr>
        <sz val="11"/>
        <color theme="1"/>
        <rFont val="Calibri"/>
        <family val="2"/>
        <scheme val="minor"/>
      </rPr>
      <t/>
    </r>
  </si>
  <si>
    <r>
      <rPr>
        <sz val="10"/>
        <color rgb="FFFF0000"/>
        <rFont val="Calibri (Textkörper)"/>
      </rPr>
      <t>DLMGHESMMC</t>
    </r>
    <r>
      <rPr>
        <sz val="10"/>
        <rFont val="Calibri"/>
        <family val="2"/>
        <scheme val="minor"/>
      </rPr>
      <t>_MC_106</t>
    </r>
    <r>
      <rPr>
        <sz val="11"/>
        <color theme="1"/>
        <rFont val="Calibri"/>
        <family val="2"/>
        <scheme val="minor"/>
      </rPr>
      <t/>
    </r>
  </si>
  <si>
    <r>
      <rPr>
        <sz val="10"/>
        <color rgb="FFFF0000"/>
        <rFont val="Calibri (Textkörper)"/>
      </rPr>
      <t>DLMGHESMMC</t>
    </r>
    <r>
      <rPr>
        <sz val="10"/>
        <rFont val="Calibri"/>
        <family val="2"/>
        <scheme val="minor"/>
      </rPr>
      <t>_MC_107</t>
    </r>
    <r>
      <rPr>
        <sz val="11"/>
        <color theme="1"/>
        <rFont val="Calibri"/>
        <family val="2"/>
        <scheme val="minor"/>
      </rPr>
      <t/>
    </r>
  </si>
  <si>
    <r>
      <rPr>
        <sz val="10"/>
        <color rgb="FFFF0000"/>
        <rFont val="Calibri (Textkörper)"/>
      </rPr>
      <t>DLMGHESMMC</t>
    </r>
    <r>
      <rPr>
        <sz val="10"/>
        <rFont val="Calibri"/>
        <family val="2"/>
        <scheme val="minor"/>
      </rPr>
      <t>_MC_108</t>
    </r>
    <r>
      <rPr>
        <sz val="11"/>
        <color theme="1"/>
        <rFont val="Calibri"/>
        <family val="2"/>
        <scheme val="minor"/>
      </rPr>
      <t/>
    </r>
  </si>
  <si>
    <r>
      <rPr>
        <sz val="10"/>
        <color rgb="FFFF0000"/>
        <rFont val="Calibri (Textkörper)"/>
      </rPr>
      <t>DLMGHESMMC</t>
    </r>
    <r>
      <rPr>
        <sz val="10"/>
        <rFont val="Calibri"/>
        <family val="2"/>
        <scheme val="minor"/>
      </rPr>
      <t>_MC_109</t>
    </r>
    <r>
      <rPr>
        <sz val="11"/>
        <color theme="1"/>
        <rFont val="Calibri"/>
        <family val="2"/>
        <scheme val="minor"/>
      </rPr>
      <t/>
    </r>
  </si>
  <si>
    <r>
      <rPr>
        <sz val="10"/>
        <color rgb="FFFF0000"/>
        <rFont val="Calibri (Textkörper)"/>
      </rPr>
      <t>DLMGHESMMC</t>
    </r>
    <r>
      <rPr>
        <sz val="10"/>
        <rFont val="Calibri"/>
        <family val="2"/>
        <scheme val="minor"/>
      </rPr>
      <t>_MC_110</t>
    </r>
    <r>
      <rPr>
        <sz val="11"/>
        <color theme="1"/>
        <rFont val="Calibri"/>
        <family val="2"/>
        <scheme val="minor"/>
      </rPr>
      <t/>
    </r>
  </si>
  <si>
    <r>
      <rPr>
        <sz val="10"/>
        <color rgb="FFFF0000"/>
        <rFont val="Calibri (Textkörper)"/>
      </rPr>
      <t>DLMGHESMMC</t>
    </r>
    <r>
      <rPr>
        <sz val="10"/>
        <rFont val="Calibri"/>
        <family val="2"/>
        <scheme val="minor"/>
      </rPr>
      <t>_MC_111</t>
    </r>
    <r>
      <rPr>
        <sz val="11"/>
        <color theme="1"/>
        <rFont val="Calibri"/>
        <family val="2"/>
        <scheme val="minor"/>
      </rPr>
      <t/>
    </r>
  </si>
  <si>
    <r>
      <rPr>
        <sz val="10"/>
        <color rgb="FFFF0000"/>
        <rFont val="Calibri (Textkörper)"/>
      </rPr>
      <t>DLMGHESMMC</t>
    </r>
    <r>
      <rPr>
        <sz val="10"/>
        <rFont val="Calibri"/>
        <family val="2"/>
        <scheme val="minor"/>
      </rPr>
      <t>_MC_112</t>
    </r>
    <r>
      <rPr>
        <sz val="11"/>
        <color theme="1"/>
        <rFont val="Calibri"/>
        <family val="2"/>
        <scheme val="minor"/>
      </rPr>
      <t/>
    </r>
  </si>
  <si>
    <r>
      <rPr>
        <sz val="10"/>
        <color rgb="FFFF0000"/>
        <rFont val="Calibri (Textkörper)"/>
      </rPr>
      <t>DLMGHESMMC</t>
    </r>
    <r>
      <rPr>
        <sz val="10"/>
        <rFont val="Calibri"/>
        <family val="2"/>
        <scheme val="minor"/>
      </rPr>
      <t>_MC_113</t>
    </r>
    <r>
      <rPr>
        <sz val="11"/>
        <color theme="1"/>
        <rFont val="Calibri"/>
        <family val="2"/>
        <scheme val="minor"/>
      </rPr>
      <t/>
    </r>
  </si>
  <si>
    <r>
      <rPr>
        <sz val="10"/>
        <color rgb="FFFF0000"/>
        <rFont val="Calibri (Textkörper)"/>
      </rPr>
      <t>DLMGHESMMC</t>
    </r>
    <r>
      <rPr>
        <sz val="10"/>
        <rFont val="Calibri"/>
        <family val="2"/>
        <scheme val="minor"/>
      </rPr>
      <t>_MC_114</t>
    </r>
    <r>
      <rPr>
        <sz val="11"/>
        <color theme="1"/>
        <rFont val="Calibri"/>
        <family val="2"/>
        <scheme val="minor"/>
      </rPr>
      <t/>
    </r>
  </si>
  <si>
    <r>
      <rPr>
        <sz val="10"/>
        <color rgb="FFFF0000"/>
        <rFont val="Calibri (Textkörper)"/>
      </rPr>
      <t>CourseCode</t>
    </r>
    <r>
      <rPr>
        <sz val="10"/>
        <rFont val="Calibri"/>
        <family val="2"/>
        <scheme val="minor"/>
      </rPr>
      <t>_MC_104</t>
    </r>
    <r>
      <rPr>
        <sz val="12"/>
        <color theme="1"/>
        <rFont val="Calibri"/>
        <family val="2"/>
        <scheme val="minor"/>
      </rPr>
      <t/>
    </r>
  </si>
  <si>
    <r>
      <rPr>
        <sz val="10"/>
        <color rgb="FFFF0000"/>
        <rFont val="Calibri (Textkörper)"/>
      </rPr>
      <t>CourseCode</t>
    </r>
    <r>
      <rPr>
        <sz val="10"/>
        <rFont val="Calibri"/>
        <family val="2"/>
        <scheme val="minor"/>
      </rPr>
      <t>_MC_105</t>
    </r>
    <r>
      <rPr>
        <sz val="12"/>
        <color theme="1"/>
        <rFont val="Calibri"/>
        <family val="2"/>
        <scheme val="minor"/>
      </rPr>
      <t/>
    </r>
  </si>
  <si>
    <r>
      <rPr>
        <sz val="10"/>
        <color rgb="FFFF0000"/>
        <rFont val="Calibri (Textkörper)"/>
      </rPr>
      <t>CourseCode</t>
    </r>
    <r>
      <rPr>
        <sz val="10"/>
        <rFont val="Calibri"/>
        <family val="2"/>
        <scheme val="minor"/>
      </rPr>
      <t>_MC_106</t>
    </r>
    <r>
      <rPr>
        <sz val="12"/>
        <color theme="1"/>
        <rFont val="Calibri"/>
        <family val="2"/>
        <scheme val="minor"/>
      </rPr>
      <t/>
    </r>
  </si>
  <si>
    <r>
      <rPr>
        <sz val="10"/>
        <color rgb="FFFF0000"/>
        <rFont val="Calibri (Textkörper)"/>
      </rPr>
      <t>CourseCode</t>
    </r>
    <r>
      <rPr>
        <sz val="10"/>
        <rFont val="Calibri"/>
        <family val="2"/>
        <scheme val="minor"/>
      </rPr>
      <t>_MC_107</t>
    </r>
    <r>
      <rPr>
        <sz val="12"/>
        <color theme="1"/>
        <rFont val="Calibri"/>
        <family val="2"/>
        <scheme val="minor"/>
      </rPr>
      <t/>
    </r>
  </si>
  <si>
    <r>
      <rPr>
        <sz val="10"/>
        <color rgb="FFFF0000"/>
        <rFont val="Calibri (Textkörper)"/>
      </rPr>
      <t>CourseCode</t>
    </r>
    <r>
      <rPr>
        <sz val="10"/>
        <rFont val="Calibri"/>
        <family val="2"/>
        <scheme val="minor"/>
      </rPr>
      <t>_MC_108</t>
    </r>
    <r>
      <rPr>
        <sz val="12"/>
        <color theme="1"/>
        <rFont val="Calibri"/>
        <family val="2"/>
        <scheme val="minor"/>
      </rPr>
      <t/>
    </r>
  </si>
  <si>
    <r>
      <rPr>
        <sz val="10"/>
        <color rgb="FFFF0000"/>
        <rFont val="Calibri (Textkörper)"/>
      </rPr>
      <t>CourseCode</t>
    </r>
    <r>
      <rPr>
        <sz val="10"/>
        <rFont val="Calibri"/>
        <family val="2"/>
        <scheme val="minor"/>
      </rPr>
      <t>_MC_109</t>
    </r>
    <r>
      <rPr>
        <sz val="12"/>
        <color theme="1"/>
        <rFont val="Calibri"/>
        <family val="2"/>
        <scheme val="minor"/>
      </rPr>
      <t/>
    </r>
  </si>
  <si>
    <r>
      <rPr>
        <sz val="10"/>
        <color rgb="FFFF0000"/>
        <rFont val="Calibri (Textkörper)"/>
      </rPr>
      <t>CourseCode</t>
    </r>
    <r>
      <rPr>
        <sz val="10"/>
        <rFont val="Calibri"/>
        <family val="2"/>
        <scheme val="minor"/>
      </rPr>
      <t>_MC_110</t>
    </r>
    <r>
      <rPr>
        <sz val="12"/>
        <color theme="1"/>
        <rFont val="Calibri"/>
        <family val="2"/>
        <scheme val="minor"/>
      </rPr>
      <t/>
    </r>
  </si>
  <si>
    <r>
      <rPr>
        <sz val="10"/>
        <color rgb="FFFF0000"/>
        <rFont val="Calibri (Textkörper)"/>
      </rPr>
      <t>CourseCode</t>
    </r>
    <r>
      <rPr>
        <sz val="10"/>
        <rFont val="Calibri"/>
        <family val="2"/>
        <scheme val="minor"/>
      </rPr>
      <t>_MC_111</t>
    </r>
    <r>
      <rPr>
        <sz val="12"/>
        <color theme="1"/>
        <rFont val="Calibri"/>
        <family val="2"/>
        <scheme val="minor"/>
      </rPr>
      <t/>
    </r>
  </si>
  <si>
    <r>
      <rPr>
        <sz val="10"/>
        <color rgb="FFFF0000"/>
        <rFont val="Calibri (Textkörper)"/>
      </rPr>
      <t>CourseCode</t>
    </r>
    <r>
      <rPr>
        <sz val="10"/>
        <rFont val="Calibri"/>
        <family val="2"/>
        <scheme val="minor"/>
      </rPr>
      <t>_MC_112</t>
    </r>
    <r>
      <rPr>
        <sz val="12"/>
        <color theme="1"/>
        <rFont val="Calibri"/>
        <family val="2"/>
        <scheme val="minor"/>
      </rPr>
      <t/>
    </r>
  </si>
  <si>
    <r>
      <rPr>
        <sz val="10"/>
        <color rgb="FFFF0000"/>
        <rFont val="Calibri (Textkörper)"/>
      </rPr>
      <t>CourseCode</t>
    </r>
    <r>
      <rPr>
        <sz val="10"/>
        <rFont val="Calibri"/>
        <family val="2"/>
        <scheme val="minor"/>
      </rPr>
      <t>_MC_113</t>
    </r>
    <r>
      <rPr>
        <sz val="12"/>
        <color theme="1"/>
        <rFont val="Calibri"/>
        <family val="2"/>
        <scheme val="minor"/>
      </rPr>
      <t/>
    </r>
  </si>
  <si>
    <r>
      <rPr>
        <sz val="10"/>
        <color rgb="FFFF0000"/>
        <rFont val="Calibri (Textkörper)"/>
      </rPr>
      <t>CourseCode</t>
    </r>
    <r>
      <rPr>
        <sz val="10"/>
        <rFont val="Calibri"/>
        <family val="2"/>
        <scheme val="minor"/>
      </rPr>
      <t>_MC_114</t>
    </r>
    <r>
      <rPr>
        <sz val="12"/>
        <color theme="1"/>
        <rFont val="Calibri"/>
        <family val="2"/>
        <scheme val="minor"/>
      </rPr>
      <t/>
    </r>
  </si>
  <si>
    <r>
      <rPr>
        <sz val="10"/>
        <color rgb="FFFF0000"/>
        <rFont val="Calibri (Textkörper)"/>
      </rPr>
      <t>CourseCode</t>
    </r>
    <r>
      <rPr>
        <sz val="10"/>
        <rFont val="Calibri"/>
        <family val="2"/>
        <scheme val="minor"/>
      </rPr>
      <t>_MC_115</t>
    </r>
    <r>
      <rPr>
        <sz val="12"/>
        <color theme="1"/>
        <rFont val="Calibri"/>
        <family val="2"/>
        <scheme val="minor"/>
      </rPr>
      <t/>
    </r>
  </si>
  <si>
    <r>
      <rPr>
        <sz val="10"/>
        <color rgb="FFFF0000"/>
        <rFont val="Calibri (Textkörper)"/>
      </rPr>
      <t>CourseCode</t>
    </r>
    <r>
      <rPr>
        <sz val="10"/>
        <rFont val="Calibri"/>
        <family val="2"/>
        <scheme val="minor"/>
      </rPr>
      <t>_MC_116</t>
    </r>
    <r>
      <rPr>
        <sz val="12"/>
        <color theme="1"/>
        <rFont val="Calibri"/>
        <family val="2"/>
        <scheme val="minor"/>
      </rPr>
      <t/>
    </r>
  </si>
  <si>
    <r>
      <rPr>
        <sz val="10"/>
        <color rgb="FFFF0000"/>
        <rFont val="Calibri (Textkörper)"/>
      </rPr>
      <t>CourseCode</t>
    </r>
    <r>
      <rPr>
        <sz val="10"/>
        <rFont val="Calibri"/>
        <family val="2"/>
        <scheme val="minor"/>
      </rPr>
      <t>_MC_117</t>
    </r>
    <r>
      <rPr>
        <sz val="12"/>
        <color theme="1"/>
        <rFont val="Calibri"/>
        <family val="2"/>
        <scheme val="minor"/>
      </rPr>
      <t/>
    </r>
  </si>
  <si>
    <r>
      <rPr>
        <sz val="10"/>
        <color rgb="FFFF0000"/>
        <rFont val="Calibri (Textkörper)"/>
      </rPr>
      <t>CourseCode</t>
    </r>
    <r>
      <rPr>
        <sz val="10"/>
        <rFont val="Calibri"/>
        <family val="2"/>
        <scheme val="minor"/>
      </rPr>
      <t>_MC_118</t>
    </r>
    <r>
      <rPr>
        <sz val="12"/>
        <color theme="1"/>
        <rFont val="Calibri"/>
        <family val="2"/>
        <scheme val="minor"/>
      </rPr>
      <t/>
    </r>
  </si>
  <si>
    <r>
      <rPr>
        <sz val="10"/>
        <color rgb="FFFF0000"/>
        <rFont val="Calibri (Textkörper)"/>
      </rPr>
      <t>CourseCode</t>
    </r>
    <r>
      <rPr>
        <sz val="10"/>
        <rFont val="Calibri"/>
        <family val="2"/>
        <scheme val="minor"/>
      </rPr>
      <t>_MC_119</t>
    </r>
    <r>
      <rPr>
        <sz val="12"/>
        <color theme="1"/>
        <rFont val="Calibri"/>
        <family val="2"/>
        <scheme val="minor"/>
      </rPr>
      <t/>
    </r>
  </si>
  <si>
    <r>
      <rPr>
        <sz val="10"/>
        <color rgb="FFFF0000"/>
        <rFont val="Calibri (Textkörper)"/>
      </rPr>
      <t>CourseCode</t>
    </r>
    <r>
      <rPr>
        <sz val="10"/>
        <rFont val="Calibri"/>
        <family val="2"/>
        <scheme val="minor"/>
      </rPr>
      <t>_MC_120</t>
    </r>
    <r>
      <rPr>
        <sz val="12"/>
        <color theme="1"/>
        <rFont val="Calibri"/>
        <family val="2"/>
        <scheme val="minor"/>
      </rPr>
      <t/>
    </r>
  </si>
  <si>
    <r>
      <rPr>
        <sz val="10"/>
        <color rgb="FFFF0000"/>
        <rFont val="Calibri (Textkörper)"/>
      </rPr>
      <t>CourseCode</t>
    </r>
    <r>
      <rPr>
        <sz val="10"/>
        <rFont val="Calibri"/>
        <family val="2"/>
        <scheme val="minor"/>
      </rPr>
      <t>_MC_121</t>
    </r>
    <r>
      <rPr>
        <sz val="12"/>
        <color theme="1"/>
        <rFont val="Calibri"/>
        <family val="2"/>
        <scheme val="minor"/>
      </rPr>
      <t/>
    </r>
  </si>
  <si>
    <r>
      <rPr>
        <sz val="10"/>
        <color rgb="FFFF0000"/>
        <rFont val="Calibri (Textkörper)"/>
      </rPr>
      <t>CourseCode</t>
    </r>
    <r>
      <rPr>
        <sz val="10"/>
        <rFont val="Calibri"/>
        <family val="2"/>
        <scheme val="minor"/>
      </rPr>
      <t>_MC_122</t>
    </r>
    <r>
      <rPr>
        <sz val="12"/>
        <color theme="1"/>
        <rFont val="Calibri"/>
        <family val="2"/>
        <scheme val="minor"/>
      </rPr>
      <t/>
    </r>
  </si>
  <si>
    <r>
      <rPr>
        <sz val="10"/>
        <color rgb="FFFF0000"/>
        <rFont val="Calibri (Textkörper)"/>
      </rPr>
      <t>CourseCode</t>
    </r>
    <r>
      <rPr>
        <sz val="10"/>
        <rFont val="Calibri"/>
        <family val="2"/>
        <scheme val="minor"/>
      </rPr>
      <t>_MC_123</t>
    </r>
    <r>
      <rPr>
        <sz val="12"/>
        <color theme="1"/>
        <rFont val="Calibri"/>
        <family val="2"/>
        <scheme val="minor"/>
      </rPr>
      <t/>
    </r>
  </si>
  <si>
    <r>
      <rPr>
        <sz val="10"/>
        <color rgb="FFFF0000"/>
        <rFont val="Calibri (Textkörper)"/>
      </rPr>
      <t>CourseCode</t>
    </r>
    <r>
      <rPr>
        <sz val="10"/>
        <rFont val="Calibri"/>
        <family val="2"/>
        <scheme val="minor"/>
      </rPr>
      <t>_MC_124</t>
    </r>
    <r>
      <rPr>
        <sz val="12"/>
        <color theme="1"/>
        <rFont val="Calibri"/>
        <family val="2"/>
        <scheme val="minor"/>
      </rPr>
      <t/>
    </r>
  </si>
  <si>
    <r>
      <rPr>
        <sz val="10"/>
        <color rgb="FFFF0000"/>
        <rFont val="Calibri (Textkörper)"/>
      </rPr>
      <t>CourseCode</t>
    </r>
    <r>
      <rPr>
        <sz val="10"/>
        <rFont val="Calibri"/>
        <family val="2"/>
        <scheme val="minor"/>
      </rPr>
      <t>_MC_125</t>
    </r>
    <r>
      <rPr>
        <sz val="12"/>
        <color theme="1"/>
        <rFont val="Calibri"/>
        <family val="2"/>
        <scheme val="minor"/>
      </rPr>
      <t/>
    </r>
  </si>
  <si>
    <r>
      <rPr>
        <sz val="10"/>
        <color rgb="FFFF0000"/>
        <rFont val="Calibri (Textkörper)"/>
      </rPr>
      <t>CourseCode</t>
    </r>
    <r>
      <rPr>
        <sz val="10"/>
        <rFont val="Calibri"/>
        <family val="2"/>
        <scheme val="minor"/>
      </rPr>
      <t>_MC_126</t>
    </r>
    <r>
      <rPr>
        <sz val="12"/>
        <color theme="1"/>
        <rFont val="Calibri"/>
        <family val="2"/>
        <scheme val="minor"/>
      </rPr>
      <t/>
    </r>
  </si>
  <si>
    <r>
      <rPr>
        <sz val="10"/>
        <color rgb="FFFF0000"/>
        <rFont val="Calibri (Textkörper)"/>
      </rPr>
      <t>CourseCode</t>
    </r>
    <r>
      <rPr>
        <sz val="10"/>
        <rFont val="Calibri"/>
        <family val="2"/>
        <scheme val="minor"/>
      </rPr>
      <t>_MC_127</t>
    </r>
    <r>
      <rPr>
        <sz val="12"/>
        <color theme="1"/>
        <rFont val="Calibri"/>
        <family val="2"/>
        <scheme val="minor"/>
      </rPr>
      <t/>
    </r>
  </si>
  <si>
    <r>
      <rPr>
        <sz val="10"/>
        <color rgb="FFFF0000"/>
        <rFont val="Calibri (Textkörper)"/>
      </rPr>
      <t>CourseCode</t>
    </r>
    <r>
      <rPr>
        <sz val="10"/>
        <rFont val="Calibri"/>
        <family val="2"/>
        <scheme val="minor"/>
      </rPr>
      <t>_MC_128</t>
    </r>
    <r>
      <rPr>
        <sz val="12"/>
        <color theme="1"/>
        <rFont val="Calibri"/>
        <family val="2"/>
        <scheme val="minor"/>
      </rPr>
      <t/>
    </r>
  </si>
  <si>
    <r>
      <rPr>
        <sz val="10"/>
        <color rgb="FFFF0000"/>
        <rFont val="Calibri (Textkörper)"/>
      </rPr>
      <t>CourseCode</t>
    </r>
    <r>
      <rPr>
        <sz val="10"/>
        <rFont val="Calibri"/>
        <family val="2"/>
        <scheme val="minor"/>
      </rPr>
      <t>_MC_129</t>
    </r>
    <r>
      <rPr>
        <sz val="12"/>
        <color theme="1"/>
        <rFont val="Calibri"/>
        <family val="2"/>
        <scheme val="minor"/>
      </rPr>
      <t/>
    </r>
  </si>
  <si>
    <r>
      <rPr>
        <sz val="10"/>
        <color rgb="FFFF0000"/>
        <rFont val="Calibri (Textkörper)"/>
      </rPr>
      <t>CourseCode</t>
    </r>
    <r>
      <rPr>
        <sz val="10"/>
        <rFont val="Calibri"/>
        <family val="2"/>
        <scheme val="minor"/>
      </rPr>
      <t>_MC_130</t>
    </r>
    <r>
      <rPr>
        <sz val="12"/>
        <color theme="1"/>
        <rFont val="Calibri"/>
        <family val="2"/>
        <scheme val="minor"/>
      </rPr>
      <t/>
    </r>
  </si>
  <si>
    <r>
      <rPr>
        <sz val="10"/>
        <color rgb="FFFF0000"/>
        <rFont val="Calibri (Textkörper)"/>
      </rPr>
      <t>CourseCode</t>
    </r>
    <r>
      <rPr>
        <sz val="10"/>
        <rFont val="Calibri"/>
        <family val="2"/>
        <scheme val="minor"/>
      </rPr>
      <t>_MC_131</t>
    </r>
    <r>
      <rPr>
        <sz val="12"/>
        <color theme="1"/>
        <rFont val="Calibri"/>
        <family val="2"/>
        <scheme val="minor"/>
      </rPr>
      <t/>
    </r>
  </si>
  <si>
    <r>
      <rPr>
        <sz val="10"/>
        <color rgb="FFFF0000"/>
        <rFont val="Calibri (Textkörper)"/>
      </rPr>
      <t>CourseCode</t>
    </r>
    <r>
      <rPr>
        <sz val="10"/>
        <rFont val="Calibri"/>
        <family val="2"/>
        <scheme val="minor"/>
      </rPr>
      <t>_MC_132</t>
    </r>
    <r>
      <rPr>
        <sz val="12"/>
        <color theme="1"/>
        <rFont val="Calibri"/>
        <family val="2"/>
        <scheme val="minor"/>
      </rPr>
      <t/>
    </r>
  </si>
  <si>
    <r>
      <rPr>
        <sz val="10"/>
        <color rgb="FFFF0000"/>
        <rFont val="Calibri (Textkörper)"/>
      </rPr>
      <t>CourseCode</t>
    </r>
    <r>
      <rPr>
        <sz val="10"/>
        <rFont val="Calibri"/>
        <family val="2"/>
        <scheme val="minor"/>
      </rPr>
      <t>_MC_133</t>
    </r>
    <r>
      <rPr>
        <sz val="12"/>
        <color theme="1"/>
        <rFont val="Calibri"/>
        <family val="2"/>
        <scheme val="minor"/>
      </rPr>
      <t/>
    </r>
  </si>
  <si>
    <r>
      <rPr>
        <sz val="10"/>
        <color rgb="FFFF0000"/>
        <rFont val="Calibri (Textkörper)"/>
      </rPr>
      <t>CourseCode</t>
    </r>
    <r>
      <rPr>
        <sz val="10"/>
        <rFont val="Calibri"/>
        <family val="2"/>
        <scheme val="minor"/>
      </rPr>
      <t>_MC_134</t>
    </r>
    <r>
      <rPr>
        <sz val="12"/>
        <color theme="1"/>
        <rFont val="Calibri"/>
        <family val="2"/>
        <scheme val="minor"/>
      </rPr>
      <t/>
    </r>
  </si>
  <si>
    <r>
      <rPr>
        <sz val="10"/>
        <color rgb="FFFF0000"/>
        <rFont val="Calibri (Textkörper)"/>
      </rPr>
      <t>CourseCode</t>
    </r>
    <r>
      <rPr>
        <sz val="10"/>
        <rFont val="Calibri"/>
        <family val="2"/>
        <scheme val="minor"/>
      </rPr>
      <t>_MC_135</t>
    </r>
    <r>
      <rPr>
        <sz val="12"/>
        <color theme="1"/>
        <rFont val="Calibri"/>
        <family val="2"/>
        <scheme val="minor"/>
      </rPr>
      <t/>
    </r>
  </si>
  <si>
    <r>
      <rPr>
        <sz val="10"/>
        <color rgb="FFFF0000"/>
        <rFont val="Calibri (Textkörper)"/>
      </rPr>
      <t>CourseCode</t>
    </r>
    <r>
      <rPr>
        <sz val="10"/>
        <rFont val="Calibri"/>
        <family val="2"/>
        <scheme val="minor"/>
      </rPr>
      <t>_MC_136</t>
    </r>
    <r>
      <rPr>
        <sz val="12"/>
        <color theme="1"/>
        <rFont val="Calibri"/>
        <family val="2"/>
        <scheme val="minor"/>
      </rPr>
      <t/>
    </r>
  </si>
  <si>
    <r>
      <rPr>
        <sz val="10"/>
        <color rgb="FFFF0000"/>
        <rFont val="Calibri (Textkörper)"/>
      </rPr>
      <t>CourseCode</t>
    </r>
    <r>
      <rPr>
        <sz val="10"/>
        <rFont val="Calibri"/>
        <family val="2"/>
        <scheme val="minor"/>
      </rPr>
      <t>_MC_137</t>
    </r>
    <r>
      <rPr>
        <sz val="12"/>
        <color theme="1"/>
        <rFont val="Calibri"/>
        <family val="2"/>
        <scheme val="minor"/>
      </rPr>
      <t/>
    </r>
  </si>
  <si>
    <r>
      <rPr>
        <sz val="10"/>
        <color rgb="FFFF0000"/>
        <rFont val="Calibri (Textkörper)"/>
      </rPr>
      <t>CourseCode</t>
    </r>
    <r>
      <rPr>
        <sz val="10"/>
        <rFont val="Calibri"/>
        <family val="2"/>
        <scheme val="minor"/>
      </rPr>
      <t>_MC_138</t>
    </r>
    <r>
      <rPr>
        <sz val="12"/>
        <color theme="1"/>
        <rFont val="Calibri"/>
        <family val="2"/>
        <scheme val="minor"/>
      </rPr>
      <t/>
    </r>
  </si>
  <si>
    <r>
      <rPr>
        <sz val="10"/>
        <color rgb="FFFF0000"/>
        <rFont val="Calibri (Textkörper)"/>
      </rPr>
      <t>CourseCode</t>
    </r>
    <r>
      <rPr>
        <sz val="10"/>
        <rFont val="Calibri"/>
        <family val="2"/>
        <scheme val="minor"/>
      </rPr>
      <t>_MC_139</t>
    </r>
    <r>
      <rPr>
        <sz val="12"/>
        <color theme="1"/>
        <rFont val="Calibri"/>
        <family val="2"/>
        <scheme val="minor"/>
      </rPr>
      <t/>
    </r>
  </si>
  <si>
    <r>
      <rPr>
        <sz val="10"/>
        <color rgb="FFFF0000"/>
        <rFont val="Calibri (Textkörper)"/>
      </rPr>
      <t>CourseCode</t>
    </r>
    <r>
      <rPr>
        <sz val="10"/>
        <rFont val="Calibri"/>
        <family val="2"/>
        <scheme val="minor"/>
      </rPr>
      <t>_MC_140</t>
    </r>
    <r>
      <rPr>
        <sz val="12"/>
        <color theme="1"/>
        <rFont val="Calibri"/>
        <family val="2"/>
        <scheme val="minor"/>
      </rPr>
      <t/>
    </r>
  </si>
  <si>
    <r>
      <rPr>
        <sz val="10"/>
        <color rgb="FFFF0000"/>
        <rFont val="Calibri (Textkörper)"/>
      </rPr>
      <t>CourseCode</t>
    </r>
    <r>
      <rPr>
        <sz val="10"/>
        <rFont val="Calibri"/>
        <family val="2"/>
        <scheme val="minor"/>
      </rPr>
      <t>_MC_141</t>
    </r>
    <r>
      <rPr>
        <sz val="12"/>
        <color theme="1"/>
        <rFont val="Calibri"/>
        <family val="2"/>
        <scheme val="minor"/>
      </rPr>
      <t/>
    </r>
  </si>
  <si>
    <r>
      <rPr>
        <sz val="10"/>
        <color rgb="FFFF0000"/>
        <rFont val="Calibri (Textkörper)"/>
      </rPr>
      <t>CourseCode</t>
    </r>
    <r>
      <rPr>
        <sz val="10"/>
        <rFont val="Calibri"/>
        <family val="2"/>
        <scheme val="minor"/>
      </rPr>
      <t>_MC_142</t>
    </r>
    <r>
      <rPr>
        <sz val="12"/>
        <color theme="1"/>
        <rFont val="Calibri"/>
        <family val="2"/>
        <scheme val="minor"/>
      </rPr>
      <t/>
    </r>
  </si>
  <si>
    <r>
      <rPr>
        <sz val="10"/>
        <color rgb="FFFF0000"/>
        <rFont val="Calibri (Textkörper)"/>
      </rPr>
      <t>CourseCode</t>
    </r>
    <r>
      <rPr>
        <sz val="10"/>
        <rFont val="Calibri"/>
        <family val="2"/>
        <scheme val="minor"/>
      </rPr>
      <t>_MC_143</t>
    </r>
    <r>
      <rPr>
        <sz val="12"/>
        <color theme="1"/>
        <rFont val="Calibri"/>
        <family val="2"/>
        <scheme val="minor"/>
      </rPr>
      <t/>
    </r>
  </si>
  <si>
    <r>
      <rPr>
        <sz val="10"/>
        <color rgb="FFFF0000"/>
        <rFont val="Calibri (Textkörper)"/>
      </rPr>
      <t>CourseCode</t>
    </r>
    <r>
      <rPr>
        <sz val="10"/>
        <rFont val="Calibri"/>
        <family val="2"/>
        <scheme val="minor"/>
      </rPr>
      <t>_MC_144</t>
    </r>
    <r>
      <rPr>
        <sz val="12"/>
        <color theme="1"/>
        <rFont val="Calibri"/>
        <family val="2"/>
        <scheme val="minor"/>
      </rPr>
      <t/>
    </r>
  </si>
  <si>
    <r>
      <rPr>
        <sz val="10"/>
        <color rgb="FFFF0000"/>
        <rFont val="Calibri (Textkörper)"/>
      </rPr>
      <t>CourseCode</t>
    </r>
    <r>
      <rPr>
        <sz val="10"/>
        <rFont val="Calibri"/>
        <family val="2"/>
        <scheme val="minor"/>
      </rPr>
      <t>_MC_145</t>
    </r>
    <r>
      <rPr>
        <sz val="12"/>
        <color theme="1"/>
        <rFont val="Calibri"/>
        <family val="2"/>
        <scheme val="minor"/>
      </rPr>
      <t/>
    </r>
  </si>
  <si>
    <r>
      <rPr>
        <sz val="10"/>
        <color rgb="FFFF0000"/>
        <rFont val="Calibri (Textkörper)"/>
      </rPr>
      <t>CourseCode</t>
    </r>
    <r>
      <rPr>
        <sz val="10"/>
        <rFont val="Calibri"/>
        <family val="2"/>
        <scheme val="minor"/>
      </rPr>
      <t>_MC_146</t>
    </r>
    <r>
      <rPr>
        <sz val="12"/>
        <color theme="1"/>
        <rFont val="Calibri"/>
        <family val="2"/>
        <scheme val="minor"/>
      </rPr>
      <t/>
    </r>
  </si>
  <si>
    <r>
      <rPr>
        <sz val="10"/>
        <color rgb="FFFF0000"/>
        <rFont val="Calibri (Textkörper)"/>
      </rPr>
      <t>CourseCode</t>
    </r>
    <r>
      <rPr>
        <sz val="10"/>
        <rFont val="Calibri"/>
        <family val="2"/>
        <scheme val="minor"/>
      </rPr>
      <t>_MC_147</t>
    </r>
    <r>
      <rPr>
        <sz val="12"/>
        <color theme="1"/>
        <rFont val="Calibri"/>
        <family val="2"/>
        <scheme val="minor"/>
      </rPr>
      <t/>
    </r>
  </si>
  <si>
    <r>
      <rPr>
        <sz val="10"/>
        <color rgb="FFFF0000"/>
        <rFont val="Calibri (Textkörper)"/>
      </rPr>
      <t>CourseCode</t>
    </r>
    <r>
      <rPr>
        <sz val="10"/>
        <rFont val="Calibri"/>
        <family val="2"/>
        <scheme val="minor"/>
      </rPr>
      <t>_MC_148</t>
    </r>
    <r>
      <rPr>
        <sz val="12"/>
        <color theme="1"/>
        <rFont val="Calibri"/>
        <family val="2"/>
        <scheme val="minor"/>
      </rPr>
      <t/>
    </r>
  </si>
  <si>
    <r>
      <rPr>
        <sz val="10"/>
        <color rgb="FFFF0000"/>
        <rFont val="Calibri (Textkörper)"/>
      </rPr>
      <t>CourseCode</t>
    </r>
    <r>
      <rPr>
        <sz val="10"/>
        <rFont val="Calibri"/>
        <family val="2"/>
        <scheme val="minor"/>
      </rPr>
      <t>_MC_149</t>
    </r>
    <r>
      <rPr>
        <sz val="12"/>
        <color theme="1"/>
        <rFont val="Calibri"/>
        <family val="2"/>
        <scheme val="minor"/>
      </rPr>
      <t/>
    </r>
  </si>
  <si>
    <r>
      <rPr>
        <sz val="10"/>
        <color rgb="FFFF0000"/>
        <rFont val="Calibri (Textkörper)"/>
      </rPr>
      <t>CourseCode</t>
    </r>
    <r>
      <rPr>
        <sz val="10"/>
        <rFont val="Calibri"/>
        <family val="2"/>
        <scheme val="minor"/>
      </rPr>
      <t>_MC_150</t>
    </r>
    <r>
      <rPr>
        <sz val="12"/>
        <color theme="1"/>
        <rFont val="Calibri"/>
        <family val="2"/>
        <scheme val="minor"/>
      </rPr>
      <t/>
    </r>
  </si>
  <si>
    <r>
      <rPr>
        <sz val="10"/>
        <color rgb="FFFF0000"/>
        <rFont val="Calibri (Textkörper)"/>
      </rPr>
      <t>CourseCode</t>
    </r>
    <r>
      <rPr>
        <sz val="10"/>
        <rFont val="Calibri"/>
        <family val="2"/>
        <scheme val="minor"/>
      </rPr>
      <t>_MC_151</t>
    </r>
    <r>
      <rPr>
        <sz val="12"/>
        <color theme="1"/>
        <rFont val="Calibri"/>
        <family val="2"/>
        <scheme val="minor"/>
      </rPr>
      <t/>
    </r>
  </si>
  <si>
    <r>
      <rPr>
        <sz val="10"/>
        <color rgb="FFFF0000"/>
        <rFont val="Calibri (Textkörper)"/>
      </rPr>
      <t>CourseCode</t>
    </r>
    <r>
      <rPr>
        <sz val="10"/>
        <rFont val="Calibri"/>
        <family val="2"/>
        <scheme val="minor"/>
      </rPr>
      <t>_MC_152</t>
    </r>
    <r>
      <rPr>
        <sz val="12"/>
        <color theme="1"/>
        <rFont val="Calibri"/>
        <family val="2"/>
        <scheme val="minor"/>
      </rPr>
      <t/>
    </r>
  </si>
  <si>
    <r>
      <rPr>
        <sz val="10"/>
        <color rgb="FFFF0000"/>
        <rFont val="Calibri (Textkörper)"/>
      </rPr>
      <t>CourseCode</t>
    </r>
    <r>
      <rPr>
        <sz val="10"/>
        <rFont val="Calibri"/>
        <family val="2"/>
        <scheme val="minor"/>
      </rPr>
      <t>_MC_153</t>
    </r>
    <r>
      <rPr>
        <sz val="12"/>
        <color theme="1"/>
        <rFont val="Calibri"/>
        <family val="2"/>
        <scheme val="minor"/>
      </rPr>
      <t/>
    </r>
  </si>
  <si>
    <r>
      <rPr>
        <sz val="10"/>
        <color rgb="FFFF0000"/>
        <rFont val="Calibri (Textkörper)"/>
      </rPr>
      <t>CourseCode</t>
    </r>
    <r>
      <rPr>
        <sz val="10"/>
        <rFont val="Calibri"/>
        <family val="2"/>
        <scheme val="minor"/>
      </rPr>
      <t>_MC_154</t>
    </r>
    <r>
      <rPr>
        <sz val="12"/>
        <color theme="1"/>
        <rFont val="Calibri"/>
        <family val="2"/>
        <scheme val="minor"/>
      </rPr>
      <t/>
    </r>
  </si>
  <si>
    <r>
      <rPr>
        <sz val="10"/>
        <color rgb="FFFF0000"/>
        <rFont val="Calibri (Textkörper)"/>
      </rPr>
      <t>CourseCode</t>
    </r>
    <r>
      <rPr>
        <sz val="10"/>
        <rFont val="Calibri"/>
        <family val="2"/>
        <scheme val="minor"/>
      </rPr>
      <t>_MC_155</t>
    </r>
    <r>
      <rPr>
        <sz val="12"/>
        <color theme="1"/>
        <rFont val="Calibri"/>
        <family val="2"/>
        <scheme val="minor"/>
      </rPr>
      <t/>
    </r>
  </si>
  <si>
    <r>
      <rPr>
        <sz val="10"/>
        <color rgb="FFFF0000"/>
        <rFont val="Calibri (Textkörper)"/>
      </rPr>
      <t>CourseCode</t>
    </r>
    <r>
      <rPr>
        <sz val="10"/>
        <rFont val="Calibri"/>
        <family val="2"/>
        <scheme val="minor"/>
      </rPr>
      <t>_MC_156</t>
    </r>
    <r>
      <rPr>
        <sz val="12"/>
        <color theme="1"/>
        <rFont val="Calibri"/>
        <family val="2"/>
        <scheme val="minor"/>
      </rPr>
      <t/>
    </r>
  </si>
  <si>
    <r>
      <rPr>
        <sz val="10"/>
        <color rgb="FFFF0000"/>
        <rFont val="Calibri (Textkörper)"/>
      </rPr>
      <t>CourseCode</t>
    </r>
    <r>
      <rPr>
        <sz val="10"/>
        <rFont val="Calibri"/>
        <family val="2"/>
        <scheme val="minor"/>
      </rPr>
      <t>_MC_157</t>
    </r>
    <r>
      <rPr>
        <sz val="12"/>
        <color theme="1"/>
        <rFont val="Calibri"/>
        <family val="2"/>
        <scheme val="minor"/>
      </rPr>
      <t/>
    </r>
  </si>
  <si>
    <r>
      <rPr>
        <sz val="10"/>
        <color rgb="FFFF0000"/>
        <rFont val="Calibri (Textkörper)"/>
      </rPr>
      <t>CourseCode</t>
    </r>
    <r>
      <rPr>
        <sz val="10"/>
        <rFont val="Calibri"/>
        <family val="2"/>
        <scheme val="minor"/>
      </rPr>
      <t>_MC_158</t>
    </r>
    <r>
      <rPr>
        <sz val="12"/>
        <color theme="1"/>
        <rFont val="Calibri"/>
        <family val="2"/>
        <scheme val="minor"/>
      </rPr>
      <t/>
    </r>
  </si>
  <si>
    <r>
      <rPr>
        <sz val="10"/>
        <color rgb="FFFF0000"/>
        <rFont val="Calibri (Textkörper)"/>
      </rPr>
      <t>CourseCode</t>
    </r>
    <r>
      <rPr>
        <sz val="10"/>
        <rFont val="Calibri"/>
        <family val="2"/>
        <scheme val="minor"/>
      </rPr>
      <t>_MC_159</t>
    </r>
    <r>
      <rPr>
        <sz val="12"/>
        <color theme="1"/>
        <rFont val="Calibri"/>
        <family val="2"/>
        <scheme val="minor"/>
      </rPr>
      <t/>
    </r>
  </si>
  <si>
    <r>
      <rPr>
        <sz val="10"/>
        <color rgb="FFFF0000"/>
        <rFont val="Calibri (Textkörper)"/>
      </rPr>
      <t>CourseCode</t>
    </r>
    <r>
      <rPr>
        <sz val="10"/>
        <rFont val="Calibri"/>
        <family val="2"/>
        <scheme val="minor"/>
      </rPr>
      <t>_MC_160</t>
    </r>
    <r>
      <rPr>
        <sz val="12"/>
        <color theme="1"/>
        <rFont val="Calibri"/>
        <family val="2"/>
        <scheme val="minor"/>
      </rPr>
      <t/>
    </r>
  </si>
  <si>
    <r>
      <rPr>
        <sz val="10"/>
        <color rgb="FFFF0000"/>
        <rFont val="Calibri (Textkörper)"/>
      </rPr>
      <t>CourseCode</t>
    </r>
    <r>
      <rPr>
        <sz val="10"/>
        <rFont val="Calibri"/>
        <family val="2"/>
        <scheme val="minor"/>
      </rPr>
      <t>_MC_161</t>
    </r>
    <r>
      <rPr>
        <sz val="12"/>
        <color theme="1"/>
        <rFont val="Calibri"/>
        <family val="2"/>
        <scheme val="minor"/>
      </rPr>
      <t/>
    </r>
  </si>
  <si>
    <r>
      <rPr>
        <sz val="10"/>
        <color rgb="FFFF0000"/>
        <rFont val="Calibri (Textkörper)"/>
      </rPr>
      <t>CourseCode</t>
    </r>
    <r>
      <rPr>
        <sz val="10"/>
        <rFont val="Calibri"/>
        <family val="2"/>
        <scheme val="minor"/>
      </rPr>
      <t>_MC_162</t>
    </r>
    <r>
      <rPr>
        <sz val="12"/>
        <color theme="1"/>
        <rFont val="Calibri"/>
        <family val="2"/>
        <scheme val="minor"/>
      </rPr>
      <t/>
    </r>
  </si>
  <si>
    <r>
      <rPr>
        <sz val="10"/>
        <color rgb="FFFF0000"/>
        <rFont val="Calibri (Textkörper)"/>
      </rPr>
      <t>CourseCode</t>
    </r>
    <r>
      <rPr>
        <sz val="10"/>
        <rFont val="Calibri"/>
        <family val="2"/>
        <scheme val="minor"/>
      </rPr>
      <t>_MC_163</t>
    </r>
    <r>
      <rPr>
        <sz val="12"/>
        <color theme="1"/>
        <rFont val="Calibri"/>
        <family val="2"/>
        <scheme val="minor"/>
      </rPr>
      <t/>
    </r>
  </si>
  <si>
    <r>
      <rPr>
        <sz val="10"/>
        <color rgb="FFFF0000"/>
        <rFont val="Calibri (Textkörper)"/>
      </rPr>
      <t>CourseCode</t>
    </r>
    <r>
      <rPr>
        <sz val="10"/>
        <rFont val="Calibri"/>
        <family val="2"/>
        <scheme val="minor"/>
      </rPr>
      <t>_MC_164</t>
    </r>
    <r>
      <rPr>
        <sz val="12"/>
        <color theme="1"/>
        <rFont val="Calibri"/>
        <family val="2"/>
        <scheme val="minor"/>
      </rPr>
      <t/>
    </r>
  </si>
  <si>
    <r>
      <rPr>
        <sz val="10"/>
        <color rgb="FFFF0000"/>
        <rFont val="Calibri (Textkörper)"/>
      </rPr>
      <t>CourseCode</t>
    </r>
    <r>
      <rPr>
        <sz val="10"/>
        <rFont val="Calibri"/>
        <family val="2"/>
        <scheme val="minor"/>
      </rPr>
      <t>_MC_165</t>
    </r>
    <r>
      <rPr>
        <sz val="12"/>
        <color theme="1"/>
        <rFont val="Calibri"/>
        <family val="2"/>
        <scheme val="minor"/>
      </rPr>
      <t/>
    </r>
  </si>
  <si>
    <r>
      <rPr>
        <sz val="10"/>
        <color rgb="FFFF0000"/>
        <rFont val="Calibri (Textkörper)"/>
      </rPr>
      <t>CourseCode</t>
    </r>
    <r>
      <rPr>
        <sz val="10"/>
        <rFont val="Calibri"/>
        <family val="2"/>
        <scheme val="minor"/>
      </rPr>
      <t>_MC_166</t>
    </r>
    <r>
      <rPr>
        <sz val="12"/>
        <color theme="1"/>
        <rFont val="Calibri"/>
        <family val="2"/>
        <scheme val="minor"/>
      </rPr>
      <t/>
    </r>
  </si>
  <si>
    <r>
      <rPr>
        <sz val="10"/>
        <color rgb="FFFF0000"/>
        <rFont val="Calibri (Textkörper)"/>
      </rPr>
      <t>CourseCode</t>
    </r>
    <r>
      <rPr>
        <sz val="10"/>
        <rFont val="Calibri"/>
        <family val="2"/>
        <scheme val="minor"/>
      </rPr>
      <t>_MC_167</t>
    </r>
    <r>
      <rPr>
        <sz val="12"/>
        <color theme="1"/>
        <rFont val="Calibri"/>
        <family val="2"/>
        <scheme val="minor"/>
      </rPr>
      <t/>
    </r>
  </si>
  <si>
    <r>
      <rPr>
        <sz val="10"/>
        <color rgb="FFFF0000"/>
        <rFont val="Calibri (Textkörper)"/>
      </rPr>
      <t>CourseCode</t>
    </r>
    <r>
      <rPr>
        <sz val="10"/>
        <rFont val="Calibri"/>
        <family val="2"/>
        <scheme val="minor"/>
      </rPr>
      <t>_MC_168</t>
    </r>
    <r>
      <rPr>
        <sz val="12"/>
        <color theme="1"/>
        <rFont val="Calibri"/>
        <family val="2"/>
        <scheme val="minor"/>
      </rPr>
      <t/>
    </r>
  </si>
  <si>
    <r>
      <rPr>
        <sz val="10"/>
        <color rgb="FFFF0000"/>
        <rFont val="Calibri (Textkörper)"/>
      </rPr>
      <t>CourseCode</t>
    </r>
    <r>
      <rPr>
        <sz val="10"/>
        <rFont val="Calibri"/>
        <family val="2"/>
        <scheme val="minor"/>
      </rPr>
      <t>_MC_169</t>
    </r>
    <r>
      <rPr>
        <sz val="12"/>
        <color theme="1"/>
        <rFont val="Calibri"/>
        <family val="2"/>
        <scheme val="minor"/>
      </rPr>
      <t/>
    </r>
  </si>
  <si>
    <r>
      <rPr>
        <sz val="10"/>
        <color rgb="FFFF0000"/>
        <rFont val="Calibri (Textkörper)"/>
      </rPr>
      <t>CourseCode</t>
    </r>
    <r>
      <rPr>
        <sz val="10"/>
        <rFont val="Calibri"/>
        <family val="2"/>
        <scheme val="minor"/>
      </rPr>
      <t>_MC_170</t>
    </r>
    <r>
      <rPr>
        <sz val="12"/>
        <color theme="1"/>
        <rFont val="Calibri"/>
        <family val="2"/>
        <scheme val="minor"/>
      </rPr>
      <t/>
    </r>
  </si>
  <si>
    <r>
      <rPr>
        <sz val="10"/>
        <color rgb="FFFF0000"/>
        <rFont val="Calibri (Textkörper)"/>
      </rPr>
      <t>CourseCode</t>
    </r>
    <r>
      <rPr>
        <sz val="10"/>
        <rFont val="Calibri"/>
        <family val="2"/>
        <scheme val="minor"/>
      </rPr>
      <t>_MC_171</t>
    </r>
    <r>
      <rPr>
        <sz val="12"/>
        <color theme="1"/>
        <rFont val="Calibri"/>
        <family val="2"/>
        <scheme val="minor"/>
      </rPr>
      <t/>
    </r>
  </si>
  <si>
    <r>
      <rPr>
        <sz val="10"/>
        <color rgb="FFFF0000"/>
        <rFont val="Calibri (Textkörper)"/>
      </rPr>
      <t>CourseCode</t>
    </r>
    <r>
      <rPr>
        <sz val="10"/>
        <rFont val="Calibri"/>
        <family val="2"/>
        <scheme val="minor"/>
      </rPr>
      <t>_MC_172</t>
    </r>
    <r>
      <rPr>
        <sz val="12"/>
        <color theme="1"/>
        <rFont val="Calibri"/>
        <family val="2"/>
        <scheme val="minor"/>
      </rPr>
      <t/>
    </r>
  </si>
  <si>
    <r>
      <rPr>
        <sz val="10"/>
        <color rgb="FFFF0000"/>
        <rFont val="Calibri (Textkörper)"/>
      </rPr>
      <t>CourseCode</t>
    </r>
    <r>
      <rPr>
        <sz val="10"/>
        <rFont val="Calibri"/>
        <family val="2"/>
        <scheme val="minor"/>
      </rPr>
      <t>_MC_173</t>
    </r>
    <r>
      <rPr>
        <sz val="12"/>
        <color theme="1"/>
        <rFont val="Calibri"/>
        <family val="2"/>
        <scheme val="minor"/>
      </rPr>
      <t/>
    </r>
  </si>
  <si>
    <r>
      <rPr>
        <sz val="10"/>
        <color rgb="FFFF0000"/>
        <rFont val="Calibri (Textkörper)"/>
      </rPr>
      <t>CourseCode</t>
    </r>
    <r>
      <rPr>
        <sz val="10"/>
        <rFont val="Calibri"/>
        <family val="2"/>
        <scheme val="minor"/>
      </rPr>
      <t>_MC_174</t>
    </r>
    <r>
      <rPr>
        <sz val="12"/>
        <color theme="1"/>
        <rFont val="Calibri"/>
        <family val="2"/>
        <scheme val="minor"/>
      </rPr>
      <t/>
    </r>
  </si>
  <si>
    <r>
      <rPr>
        <sz val="10"/>
        <color rgb="FFFF0000"/>
        <rFont val="Calibri (Textkörper)"/>
      </rPr>
      <t>CourseCode</t>
    </r>
    <r>
      <rPr>
        <sz val="10"/>
        <rFont val="Calibri"/>
        <family val="2"/>
        <scheme val="minor"/>
      </rPr>
      <t>_MC_175</t>
    </r>
    <r>
      <rPr>
        <sz val="12"/>
        <color theme="1"/>
        <rFont val="Calibri"/>
        <family val="2"/>
        <scheme val="minor"/>
      </rPr>
      <t/>
    </r>
  </si>
  <si>
    <r>
      <rPr>
        <sz val="10"/>
        <color rgb="FFFF0000"/>
        <rFont val="Calibri (Textkörper)"/>
      </rPr>
      <t>CourseCode</t>
    </r>
    <r>
      <rPr>
        <sz val="10"/>
        <rFont val="Calibri"/>
        <family val="2"/>
        <scheme val="minor"/>
      </rPr>
      <t>_MC_176</t>
    </r>
    <r>
      <rPr>
        <sz val="12"/>
        <color theme="1"/>
        <rFont val="Calibri"/>
        <family val="2"/>
        <scheme val="minor"/>
      </rPr>
      <t/>
    </r>
  </si>
  <si>
    <r>
      <rPr>
        <sz val="10"/>
        <color rgb="FFFF0000"/>
        <rFont val="Calibri (Textkörper)"/>
      </rPr>
      <t>CourseCode</t>
    </r>
    <r>
      <rPr>
        <sz val="10"/>
        <rFont val="Calibri"/>
        <family val="2"/>
        <scheme val="minor"/>
      </rPr>
      <t>_MC_177</t>
    </r>
    <r>
      <rPr>
        <sz val="12"/>
        <color theme="1"/>
        <rFont val="Calibri"/>
        <family val="2"/>
        <scheme val="minor"/>
      </rPr>
      <t/>
    </r>
  </si>
  <si>
    <r>
      <rPr>
        <sz val="10"/>
        <color rgb="FFFF0000"/>
        <rFont val="Calibri (Textkörper)"/>
      </rPr>
      <t>CourseCode</t>
    </r>
    <r>
      <rPr>
        <sz val="10"/>
        <rFont val="Calibri"/>
        <family val="2"/>
        <scheme val="minor"/>
      </rPr>
      <t>_MC_178</t>
    </r>
    <r>
      <rPr>
        <sz val="12"/>
        <color theme="1"/>
        <rFont val="Calibri"/>
        <family val="2"/>
        <scheme val="minor"/>
      </rPr>
      <t/>
    </r>
  </si>
  <si>
    <r>
      <rPr>
        <sz val="10"/>
        <color rgb="FFFF0000"/>
        <rFont val="Calibri (Textkörper)"/>
      </rPr>
      <t>CourseCode</t>
    </r>
    <r>
      <rPr>
        <sz val="10"/>
        <rFont val="Calibri"/>
        <family val="2"/>
        <scheme val="minor"/>
      </rPr>
      <t>_MC_179</t>
    </r>
    <r>
      <rPr>
        <sz val="12"/>
        <color theme="1"/>
        <rFont val="Calibri"/>
        <family val="2"/>
        <scheme val="minor"/>
      </rPr>
      <t/>
    </r>
  </si>
  <si>
    <r>
      <rPr>
        <sz val="10"/>
        <color rgb="FFFF0000"/>
        <rFont val="Calibri (Textkörper)"/>
      </rPr>
      <t>CourseCode</t>
    </r>
    <r>
      <rPr>
        <sz val="10"/>
        <rFont val="Calibri"/>
        <family val="2"/>
        <scheme val="minor"/>
      </rPr>
      <t>_MC_180</t>
    </r>
    <r>
      <rPr>
        <sz val="12"/>
        <color theme="1"/>
        <rFont val="Calibri"/>
        <family val="2"/>
        <scheme val="minor"/>
      </rPr>
      <t/>
    </r>
  </si>
  <si>
    <r>
      <rPr>
        <sz val="10"/>
        <color rgb="FFFF0000"/>
        <rFont val="Calibri (Textkörper)"/>
      </rPr>
      <t>CourseCode</t>
    </r>
    <r>
      <rPr>
        <sz val="10"/>
        <rFont val="Calibri"/>
        <family val="2"/>
        <scheme val="minor"/>
      </rPr>
      <t>_MC_181</t>
    </r>
    <r>
      <rPr>
        <sz val="12"/>
        <color theme="1"/>
        <rFont val="Calibri"/>
        <family val="2"/>
        <scheme val="minor"/>
      </rPr>
      <t/>
    </r>
  </si>
  <si>
    <r>
      <rPr>
        <sz val="10"/>
        <color rgb="FFFF0000"/>
        <rFont val="Calibri (Textkörper)"/>
      </rPr>
      <t>CourseCode</t>
    </r>
    <r>
      <rPr>
        <sz val="10"/>
        <rFont val="Calibri"/>
        <family val="2"/>
        <scheme val="minor"/>
      </rPr>
      <t>_MC_182</t>
    </r>
    <r>
      <rPr>
        <sz val="12"/>
        <color theme="1"/>
        <rFont val="Calibri"/>
        <family val="2"/>
        <scheme val="minor"/>
      </rPr>
      <t/>
    </r>
  </si>
  <si>
    <r>
      <rPr>
        <sz val="10"/>
        <color rgb="FFFF0000"/>
        <rFont val="Calibri (Textkörper)"/>
      </rPr>
      <t>CourseCode</t>
    </r>
    <r>
      <rPr>
        <sz val="10"/>
        <rFont val="Calibri"/>
        <family val="2"/>
        <scheme val="minor"/>
      </rPr>
      <t>_MC_183</t>
    </r>
    <r>
      <rPr>
        <sz val="12"/>
        <color theme="1"/>
        <rFont val="Calibri"/>
        <family val="2"/>
        <scheme val="minor"/>
      </rPr>
      <t/>
    </r>
  </si>
  <si>
    <r>
      <rPr>
        <sz val="10"/>
        <color rgb="FFFF0000"/>
        <rFont val="Calibri (Textkörper)"/>
      </rPr>
      <t>CourseCode</t>
    </r>
    <r>
      <rPr>
        <sz val="10"/>
        <rFont val="Calibri"/>
        <family val="2"/>
        <scheme val="minor"/>
      </rPr>
      <t>_MC_184</t>
    </r>
    <r>
      <rPr>
        <sz val="12"/>
        <color theme="1"/>
        <rFont val="Calibri"/>
        <family val="2"/>
        <scheme val="minor"/>
      </rPr>
      <t/>
    </r>
  </si>
  <si>
    <r>
      <rPr>
        <sz val="10"/>
        <color rgb="FFFF0000"/>
        <rFont val="Calibri (Textkörper)"/>
      </rPr>
      <t>CourseCode</t>
    </r>
    <r>
      <rPr>
        <sz val="10"/>
        <rFont val="Calibri"/>
        <family val="2"/>
        <scheme val="minor"/>
      </rPr>
      <t>_MC_185</t>
    </r>
    <r>
      <rPr>
        <sz val="12"/>
        <color theme="1"/>
        <rFont val="Calibri"/>
        <family val="2"/>
        <scheme val="minor"/>
      </rPr>
      <t/>
    </r>
  </si>
  <si>
    <r>
      <rPr>
        <sz val="10"/>
        <color rgb="FFFF0000"/>
        <rFont val="Calibri (Textkörper)"/>
      </rPr>
      <t>CourseCode</t>
    </r>
    <r>
      <rPr>
        <sz val="10"/>
        <rFont val="Calibri"/>
        <family val="2"/>
        <scheme val="minor"/>
      </rPr>
      <t>_MC_186</t>
    </r>
    <r>
      <rPr>
        <sz val="12"/>
        <color theme="1"/>
        <rFont val="Calibri"/>
        <family val="2"/>
        <scheme val="minor"/>
      </rPr>
      <t/>
    </r>
  </si>
  <si>
    <r>
      <rPr>
        <sz val="10"/>
        <color rgb="FFFF0000"/>
        <rFont val="Calibri (Textkörper)"/>
      </rPr>
      <t>CourseCode</t>
    </r>
    <r>
      <rPr>
        <sz val="10"/>
        <rFont val="Calibri"/>
        <family val="2"/>
        <scheme val="minor"/>
      </rPr>
      <t>_MC_187</t>
    </r>
    <r>
      <rPr>
        <sz val="12"/>
        <color theme="1"/>
        <rFont val="Calibri"/>
        <family val="2"/>
        <scheme val="minor"/>
      </rPr>
      <t/>
    </r>
  </si>
  <si>
    <r>
      <rPr>
        <sz val="10"/>
        <color rgb="FFFF0000"/>
        <rFont val="Calibri (Textkörper)"/>
      </rPr>
      <t>CourseCode</t>
    </r>
    <r>
      <rPr>
        <sz val="10"/>
        <rFont val="Calibri"/>
        <family val="2"/>
        <scheme val="minor"/>
      </rPr>
      <t>_MC_188</t>
    </r>
    <r>
      <rPr>
        <sz val="12"/>
        <color theme="1"/>
        <rFont val="Calibri"/>
        <family val="2"/>
        <scheme val="minor"/>
      </rPr>
      <t/>
    </r>
  </si>
  <si>
    <r>
      <rPr>
        <sz val="10"/>
        <color rgb="FFFF0000"/>
        <rFont val="Calibri (Textkörper)"/>
      </rPr>
      <t>CourseCode</t>
    </r>
    <r>
      <rPr>
        <sz val="10"/>
        <rFont val="Calibri"/>
        <family val="2"/>
        <scheme val="minor"/>
      </rPr>
      <t>_MC_189</t>
    </r>
    <r>
      <rPr>
        <sz val="12"/>
        <color theme="1"/>
        <rFont val="Calibri"/>
        <family val="2"/>
        <scheme val="minor"/>
      </rPr>
      <t/>
    </r>
  </si>
  <si>
    <r>
      <rPr>
        <sz val="10"/>
        <color rgb="FFFF0000"/>
        <rFont val="Calibri (Textkörper)"/>
      </rPr>
      <t>CourseCode</t>
    </r>
    <r>
      <rPr>
        <sz val="10"/>
        <rFont val="Calibri"/>
        <family val="2"/>
        <scheme val="minor"/>
      </rPr>
      <t>_MC_190</t>
    </r>
    <r>
      <rPr>
        <sz val="12"/>
        <color theme="1"/>
        <rFont val="Calibri"/>
        <family val="2"/>
        <scheme val="minor"/>
      </rPr>
      <t/>
    </r>
  </si>
  <si>
    <r>
      <rPr>
        <sz val="10"/>
        <color rgb="FFFF0000"/>
        <rFont val="Calibri (Textkörper)"/>
      </rPr>
      <t>CourseCode</t>
    </r>
    <r>
      <rPr>
        <sz val="10"/>
        <rFont val="Calibri"/>
        <family val="2"/>
        <scheme val="minor"/>
      </rPr>
      <t>_MC_191</t>
    </r>
    <r>
      <rPr>
        <sz val="12"/>
        <color theme="1"/>
        <rFont val="Calibri"/>
        <family val="2"/>
        <scheme val="minor"/>
      </rPr>
      <t/>
    </r>
  </si>
  <si>
    <r>
      <rPr>
        <sz val="10"/>
        <color rgb="FFFF0000"/>
        <rFont val="Calibri (Textkörper)"/>
      </rPr>
      <t>CourseCode</t>
    </r>
    <r>
      <rPr>
        <sz val="10"/>
        <rFont val="Calibri"/>
        <family val="2"/>
        <scheme val="minor"/>
      </rPr>
      <t>_MC_192</t>
    </r>
    <r>
      <rPr>
        <sz val="12"/>
        <color theme="1"/>
        <rFont val="Calibri"/>
        <family val="2"/>
        <scheme val="minor"/>
      </rPr>
      <t/>
    </r>
  </si>
  <si>
    <r>
      <rPr>
        <sz val="10"/>
        <color rgb="FFFF0000"/>
        <rFont val="Calibri (Textkörper)"/>
      </rPr>
      <t>CourseCode</t>
    </r>
    <r>
      <rPr>
        <sz val="10"/>
        <rFont val="Calibri"/>
        <family val="2"/>
        <scheme val="minor"/>
      </rPr>
      <t>_MC_193</t>
    </r>
    <r>
      <rPr>
        <sz val="12"/>
        <color theme="1"/>
        <rFont val="Calibri"/>
        <family val="2"/>
        <scheme val="minor"/>
      </rPr>
      <t/>
    </r>
  </si>
  <si>
    <r>
      <rPr>
        <sz val="10"/>
        <color rgb="FFFF0000"/>
        <rFont val="Calibri (Textkörper)"/>
      </rPr>
      <t>CourseCode</t>
    </r>
    <r>
      <rPr>
        <sz val="10"/>
        <rFont val="Calibri"/>
        <family val="2"/>
        <scheme val="minor"/>
      </rPr>
      <t>_MC_194</t>
    </r>
    <r>
      <rPr>
        <sz val="12"/>
        <color theme="1"/>
        <rFont val="Calibri"/>
        <family val="2"/>
        <scheme val="minor"/>
      </rPr>
      <t/>
    </r>
  </si>
  <si>
    <r>
      <rPr>
        <sz val="10"/>
        <color rgb="FFFF0000"/>
        <rFont val="Calibri (Textkörper)"/>
      </rPr>
      <t>CourseCode</t>
    </r>
    <r>
      <rPr>
        <sz val="10"/>
        <rFont val="Calibri"/>
        <family val="2"/>
        <scheme val="minor"/>
      </rPr>
      <t>_MC_195</t>
    </r>
    <r>
      <rPr>
        <sz val="12"/>
        <color theme="1"/>
        <rFont val="Calibri"/>
        <family val="2"/>
        <scheme val="minor"/>
      </rPr>
      <t/>
    </r>
  </si>
  <si>
    <r>
      <rPr>
        <sz val="10"/>
        <color rgb="FFFF0000"/>
        <rFont val="Calibri (Textkörper)"/>
      </rPr>
      <t>CourseCode</t>
    </r>
    <r>
      <rPr>
        <sz val="10"/>
        <rFont val="Calibri"/>
        <family val="2"/>
        <scheme val="minor"/>
      </rPr>
      <t>_MC_196</t>
    </r>
    <r>
      <rPr>
        <sz val="12"/>
        <color theme="1"/>
        <rFont val="Calibri"/>
        <family val="2"/>
        <scheme val="minor"/>
      </rPr>
      <t/>
    </r>
  </si>
  <si>
    <r>
      <rPr>
        <sz val="10"/>
        <color rgb="FFFF0000"/>
        <rFont val="Calibri (Textkörper)"/>
      </rPr>
      <t>CourseCode</t>
    </r>
    <r>
      <rPr>
        <sz val="10"/>
        <rFont val="Calibri"/>
        <family val="2"/>
        <scheme val="minor"/>
      </rPr>
      <t>_MC_197</t>
    </r>
    <r>
      <rPr>
        <sz val="12"/>
        <color theme="1"/>
        <rFont val="Calibri"/>
        <family val="2"/>
        <scheme val="minor"/>
      </rPr>
      <t/>
    </r>
  </si>
  <si>
    <r>
      <rPr>
        <sz val="10"/>
        <color rgb="FFFF0000"/>
        <rFont val="Calibri (Textkörper)"/>
      </rPr>
      <t>CourseCode</t>
    </r>
    <r>
      <rPr>
        <sz val="10"/>
        <rFont val="Calibri"/>
        <family val="2"/>
        <scheme val="minor"/>
      </rPr>
      <t>_MC_198</t>
    </r>
    <r>
      <rPr>
        <sz val="12"/>
        <color theme="1"/>
        <rFont val="Calibri"/>
        <family val="2"/>
        <scheme val="minor"/>
      </rPr>
      <t/>
    </r>
  </si>
  <si>
    <r>
      <rPr>
        <sz val="10"/>
        <color rgb="FFFF0000"/>
        <rFont val="Calibri (Textkörper)"/>
      </rPr>
      <t>CourseCode</t>
    </r>
    <r>
      <rPr>
        <sz val="10"/>
        <rFont val="Calibri"/>
        <family val="2"/>
        <scheme val="minor"/>
      </rPr>
      <t>_MC_199</t>
    </r>
    <r>
      <rPr>
        <sz val="12"/>
        <color theme="1"/>
        <rFont val="Calibri"/>
        <family val="2"/>
        <scheme val="minor"/>
      </rPr>
      <t/>
    </r>
  </si>
  <si>
    <r>
      <rPr>
        <sz val="10"/>
        <color rgb="FFFF0000"/>
        <rFont val="Calibri (Textkörper)"/>
      </rPr>
      <t>CourseCode</t>
    </r>
    <r>
      <rPr>
        <sz val="10"/>
        <rFont val="Calibri"/>
        <family val="2"/>
        <scheme val="minor"/>
      </rPr>
      <t>_MC_200</t>
    </r>
    <r>
      <rPr>
        <sz val="12"/>
        <color theme="1"/>
        <rFont val="Calibri"/>
        <family val="2"/>
        <scheme val="minor"/>
      </rPr>
      <t/>
    </r>
  </si>
  <si>
    <r>
      <rPr>
        <sz val="10"/>
        <color rgb="FFFF0000"/>
        <rFont val="Calibri (Textkörper)"/>
      </rPr>
      <t>CourseCode</t>
    </r>
    <r>
      <rPr>
        <sz val="10"/>
        <rFont val="Calibri"/>
        <family val="2"/>
        <scheme val="minor"/>
      </rPr>
      <t>_MC_201</t>
    </r>
    <r>
      <rPr>
        <sz val="12"/>
        <color theme="1"/>
        <rFont val="Calibri"/>
        <family val="2"/>
        <scheme val="minor"/>
      </rPr>
      <t/>
    </r>
  </si>
  <si>
    <r>
      <rPr>
        <sz val="10"/>
        <color rgb="FFFF0000"/>
        <rFont val="Calibri (Textkörper)"/>
      </rPr>
      <t>CourseCode</t>
    </r>
    <r>
      <rPr>
        <sz val="10"/>
        <rFont val="Calibri"/>
        <family val="2"/>
        <scheme val="minor"/>
      </rPr>
      <t>_MC_202</t>
    </r>
    <r>
      <rPr>
        <sz val="12"/>
        <color theme="1"/>
        <rFont val="Calibri"/>
        <family val="2"/>
        <scheme val="minor"/>
      </rPr>
      <t/>
    </r>
  </si>
  <si>
    <r>
      <rPr>
        <sz val="10"/>
        <color rgb="FFFF0000"/>
        <rFont val="Calibri (Textkörper)"/>
      </rPr>
      <t>CourseCode</t>
    </r>
    <r>
      <rPr>
        <sz val="10"/>
        <rFont val="Calibri"/>
        <family val="2"/>
        <scheme val="minor"/>
      </rPr>
      <t>_MC_203</t>
    </r>
    <r>
      <rPr>
        <sz val="12"/>
        <color theme="1"/>
        <rFont val="Calibri"/>
        <family val="2"/>
        <scheme val="minor"/>
      </rPr>
      <t/>
    </r>
  </si>
  <si>
    <r>
      <rPr>
        <sz val="10"/>
        <color rgb="FFFF0000"/>
        <rFont val="Calibri (Textkörper)"/>
      </rPr>
      <t>CourseCode</t>
    </r>
    <r>
      <rPr>
        <sz val="10"/>
        <rFont val="Calibri"/>
        <family val="2"/>
        <scheme val="minor"/>
      </rPr>
      <t>_MC_204</t>
    </r>
    <r>
      <rPr>
        <sz val="12"/>
        <color theme="1"/>
        <rFont val="Calibri"/>
        <family val="2"/>
        <scheme val="minor"/>
      </rPr>
      <t/>
    </r>
  </si>
  <si>
    <r>
      <rPr>
        <sz val="10"/>
        <color rgb="FFFF0000"/>
        <rFont val="Calibri (Textkörper)"/>
      </rPr>
      <t>CourseCode</t>
    </r>
    <r>
      <rPr>
        <sz val="10"/>
        <rFont val="Calibri"/>
        <family val="2"/>
        <scheme val="minor"/>
      </rPr>
      <t>_MC_205</t>
    </r>
    <r>
      <rPr>
        <sz val="12"/>
        <color theme="1"/>
        <rFont val="Calibri"/>
        <family val="2"/>
        <scheme val="minor"/>
      </rPr>
      <t/>
    </r>
  </si>
  <si>
    <r>
      <rPr>
        <sz val="10"/>
        <color rgb="FFFF0000"/>
        <rFont val="Calibri (Textkörper)"/>
      </rPr>
      <t>CourseCode</t>
    </r>
    <r>
      <rPr>
        <sz val="10"/>
        <rFont val="Calibri"/>
        <family val="2"/>
        <scheme val="minor"/>
      </rPr>
      <t>_MC_206</t>
    </r>
    <r>
      <rPr>
        <sz val="12"/>
        <color theme="1"/>
        <rFont val="Calibri"/>
        <family val="2"/>
        <scheme val="minor"/>
      </rPr>
      <t/>
    </r>
  </si>
  <si>
    <r>
      <rPr>
        <sz val="10"/>
        <color rgb="FFFF0000"/>
        <rFont val="Calibri (Textkörper)"/>
      </rPr>
      <t>CourseCode</t>
    </r>
    <r>
      <rPr>
        <sz val="10"/>
        <rFont val="Calibri"/>
        <family val="2"/>
        <scheme val="minor"/>
      </rPr>
      <t>_MC_207</t>
    </r>
    <r>
      <rPr>
        <sz val="12"/>
        <color theme="1"/>
        <rFont val="Calibri"/>
        <family val="2"/>
        <scheme val="minor"/>
      </rPr>
      <t/>
    </r>
  </si>
  <si>
    <r>
      <rPr>
        <sz val="10"/>
        <color rgb="FFFF0000"/>
        <rFont val="Calibri (Textkörper)"/>
      </rPr>
      <t>CourseCode</t>
    </r>
    <r>
      <rPr>
        <sz val="10"/>
        <rFont val="Calibri"/>
        <family val="2"/>
        <scheme val="minor"/>
      </rPr>
      <t>_MC_208</t>
    </r>
    <r>
      <rPr>
        <sz val="12"/>
        <color theme="1"/>
        <rFont val="Calibri"/>
        <family val="2"/>
        <scheme val="minor"/>
      </rPr>
      <t/>
    </r>
  </si>
  <si>
    <r>
      <rPr>
        <sz val="10"/>
        <color rgb="FFFF0000"/>
        <rFont val="Calibri (Textkörper)"/>
      </rPr>
      <t>CourseCode</t>
    </r>
    <r>
      <rPr>
        <sz val="10"/>
        <rFont val="Calibri"/>
        <family val="2"/>
        <scheme val="minor"/>
      </rPr>
      <t>_MC_209</t>
    </r>
    <r>
      <rPr>
        <sz val="12"/>
        <color theme="1"/>
        <rFont val="Calibri"/>
        <family val="2"/>
        <scheme val="minor"/>
      </rPr>
      <t/>
    </r>
  </si>
  <si>
    <r>
      <rPr>
        <sz val="10"/>
        <color rgb="FFFF0000"/>
        <rFont val="Calibri (Textkörper)"/>
      </rPr>
      <t>CourseCode</t>
    </r>
    <r>
      <rPr>
        <sz val="10"/>
        <rFont val="Calibri"/>
        <family val="2"/>
        <scheme val="minor"/>
      </rPr>
      <t>_MC_210</t>
    </r>
    <r>
      <rPr>
        <sz val="12"/>
        <color theme="1"/>
        <rFont val="Calibri"/>
        <family val="2"/>
        <scheme val="minor"/>
      </rPr>
      <t/>
    </r>
  </si>
  <si>
    <r>
      <t xml:space="preserve">Level of difficulty
leicht (easy)
mittel (middle)
schwer (hard)
</t>
    </r>
    <r>
      <rPr>
        <b/>
        <sz val="10"/>
        <color rgb="FFFF0000"/>
        <rFont val="Calibri"/>
        <family val="2"/>
        <scheme val="minor"/>
      </rPr>
      <t>Please use the German term</t>
    </r>
  </si>
  <si>
    <t>Points
(auto-
matically)</t>
  </si>
  <si>
    <t>Lines 
(auto-matically)</t>
  </si>
  <si>
    <t>Question number 
(auto-
matically)</t>
  </si>
  <si>
    <t>Sample solution</t>
  </si>
  <si>
    <t>Comment Reviewer</t>
  </si>
  <si>
    <r>
      <rPr>
        <sz val="10"/>
        <color rgb="FFFF0000"/>
        <rFont val="Calibri (Textkörper)"/>
      </rPr>
      <t>DLMGHESMMC</t>
    </r>
    <r>
      <rPr>
        <sz val="10"/>
        <rFont val="Calibri"/>
        <family val="2"/>
        <scheme val="minor"/>
      </rPr>
      <t>_offen_001</t>
    </r>
  </si>
  <si>
    <t>Describe the relationship between invention and innovation.</t>
  </si>
  <si>
    <r>
      <rPr>
        <sz val="10"/>
        <color rgb="FFFF0000"/>
        <rFont val="Calibri (Textkörper)"/>
      </rPr>
      <t>DLMGHESMMC</t>
    </r>
    <r>
      <rPr>
        <sz val="10"/>
        <rFont val="Calibri"/>
        <family val="2"/>
        <scheme val="minor"/>
      </rPr>
      <t>_offen_002</t>
    </r>
    <r>
      <rPr>
        <sz val="11"/>
        <color theme="1"/>
        <rFont val="Calibri"/>
        <family val="2"/>
        <scheme val="minor"/>
      </rPr>
      <t/>
    </r>
  </si>
  <si>
    <t>Name three different types of innovations and provide an example for each.</t>
  </si>
  <si>
    <r>
      <rPr>
        <sz val="10"/>
        <color rgb="FFFF0000"/>
        <rFont val="Calibri (Textkörper)"/>
      </rPr>
      <t>DLMGHESMMC</t>
    </r>
    <r>
      <rPr>
        <sz val="10"/>
        <rFont val="Calibri"/>
        <family val="2"/>
        <scheme val="minor"/>
      </rPr>
      <t>_offen_003</t>
    </r>
    <r>
      <rPr>
        <sz val="11"/>
        <color theme="1"/>
        <rFont val="Calibri"/>
        <family val="2"/>
        <scheme val="minor"/>
      </rPr>
      <t/>
    </r>
  </si>
  <si>
    <t>Define machine learning.</t>
  </si>
  <si>
    <t>Agreed!</t>
  </si>
  <si>
    <r>
      <rPr>
        <sz val="10"/>
        <color rgb="FFFF0000"/>
        <rFont val="Calibri (Textkörper)"/>
      </rPr>
      <t>DLMGHESMMC</t>
    </r>
    <r>
      <rPr>
        <sz val="10"/>
        <rFont val="Calibri"/>
        <family val="2"/>
        <scheme val="minor"/>
      </rPr>
      <t>_offen_004</t>
    </r>
    <r>
      <rPr>
        <sz val="11"/>
        <color theme="1"/>
        <rFont val="Calibri"/>
        <family val="2"/>
        <scheme val="minor"/>
      </rPr>
      <t/>
    </r>
  </si>
  <si>
    <t>Define the term innovation management according to Tidd and Bessant (2022) and describe its relevance using an example.</t>
  </si>
  <si>
    <t>Could also be changed to difficult (schwer).</t>
  </si>
  <si>
    <r>
      <rPr>
        <sz val="10"/>
        <color rgb="FFFF0000"/>
        <rFont val="Calibri (Textkörper)"/>
      </rPr>
      <t>DLMGHESMMC</t>
    </r>
    <r>
      <rPr>
        <sz val="10"/>
        <rFont val="Calibri"/>
        <family val="2"/>
        <scheme val="minor"/>
      </rPr>
      <t>_offen_005</t>
    </r>
    <r>
      <rPr>
        <sz val="11"/>
        <color theme="1"/>
        <rFont val="Calibri"/>
        <family val="2"/>
        <scheme val="minor"/>
      </rPr>
      <t/>
    </r>
  </si>
  <si>
    <t>Could also be changed to medium (mittel).</t>
  </si>
  <si>
    <r>
      <rPr>
        <sz val="10"/>
        <color rgb="FFFF0000"/>
        <rFont val="Calibri (Textkörper)"/>
      </rPr>
      <t>DLMGHESMMC</t>
    </r>
    <r>
      <rPr>
        <sz val="10"/>
        <rFont val="Calibri"/>
        <family val="2"/>
        <scheme val="minor"/>
      </rPr>
      <t>_offen_006</t>
    </r>
    <r>
      <rPr>
        <sz val="11"/>
        <color theme="1"/>
        <rFont val="Calibri"/>
        <family val="2"/>
        <scheme val="minor"/>
      </rPr>
      <t/>
    </r>
  </si>
  <si>
    <t xml:space="preserve">Evaluate the specifics of digital business models as compared to traditional business models. </t>
  </si>
  <si>
    <t>Perfect!</t>
  </si>
  <si>
    <r>
      <rPr>
        <sz val="10"/>
        <color rgb="FFFF0000"/>
        <rFont val="Calibri (Textkörper)"/>
      </rPr>
      <t>DLMGHESMMC</t>
    </r>
    <r>
      <rPr>
        <sz val="10"/>
        <rFont val="Calibri"/>
        <family val="2"/>
        <scheme val="minor"/>
      </rPr>
      <t>_offen_007</t>
    </r>
    <r>
      <rPr>
        <sz val="11"/>
        <color theme="1"/>
        <rFont val="Calibri"/>
        <family val="2"/>
        <scheme val="minor"/>
      </rPr>
      <t/>
    </r>
  </si>
  <si>
    <r>
      <rPr>
        <sz val="10"/>
        <color rgb="FFFF0000"/>
        <rFont val="Calibri (Textkörper)"/>
      </rPr>
      <t>DLMGHESMMC</t>
    </r>
    <r>
      <rPr>
        <sz val="10"/>
        <rFont val="Calibri"/>
        <family val="2"/>
        <scheme val="minor"/>
      </rPr>
      <t>_offen_008</t>
    </r>
    <r>
      <rPr>
        <sz val="11"/>
        <color theme="1"/>
        <rFont val="Calibri"/>
        <family val="2"/>
        <scheme val="minor"/>
      </rPr>
      <t/>
    </r>
  </si>
  <si>
    <t>Difficult! Good. Approved!</t>
  </si>
  <si>
    <r>
      <rPr>
        <sz val="10"/>
        <color rgb="FFFF0000"/>
        <rFont val="Calibri (Textkörper)"/>
      </rPr>
      <t>DLMGHESMMC</t>
    </r>
    <r>
      <rPr>
        <sz val="10"/>
        <rFont val="Calibri"/>
        <family val="2"/>
        <scheme val="minor"/>
      </rPr>
      <t>_offen_009</t>
    </r>
    <r>
      <rPr>
        <sz val="11"/>
        <color theme="1"/>
        <rFont val="Calibri"/>
        <family val="2"/>
        <scheme val="minor"/>
      </rPr>
      <t/>
    </r>
  </si>
  <si>
    <t>Check!</t>
  </si>
  <si>
    <r>
      <rPr>
        <sz val="10"/>
        <color rgb="FFFF0000"/>
        <rFont val="Calibri (Textkörper)"/>
      </rPr>
      <t>DLMGHESMMC</t>
    </r>
    <r>
      <rPr>
        <sz val="10"/>
        <rFont val="Calibri"/>
        <family val="2"/>
        <scheme val="minor"/>
      </rPr>
      <t>_offen_010</t>
    </r>
    <r>
      <rPr>
        <sz val="11"/>
        <color theme="1"/>
        <rFont val="Calibri"/>
        <family val="2"/>
        <scheme val="minor"/>
      </rPr>
      <t/>
    </r>
  </si>
  <si>
    <t>Name three new elements of digital business models.</t>
  </si>
  <si>
    <t>Could also be medium (Mittel).</t>
  </si>
  <si>
    <r>
      <rPr>
        <sz val="10"/>
        <color rgb="FFFF0000"/>
        <rFont val="Calibri (Textkörper)"/>
      </rPr>
      <t>DLMGHESMMC</t>
    </r>
    <r>
      <rPr>
        <sz val="10"/>
        <rFont val="Calibri"/>
        <family val="2"/>
        <scheme val="minor"/>
      </rPr>
      <t>_offen_011</t>
    </r>
    <r>
      <rPr>
        <sz val="11"/>
        <color theme="1"/>
        <rFont val="Calibri"/>
        <family val="2"/>
        <scheme val="minor"/>
      </rPr>
      <t/>
    </r>
  </si>
  <si>
    <t>Explain the term market tipping and provide an example.</t>
  </si>
  <si>
    <t>Alright, but could also be medium (Mittel).</t>
  </si>
  <si>
    <r>
      <rPr>
        <sz val="10"/>
        <color rgb="FFFF0000"/>
        <rFont val="Calibri (Textkörper)"/>
      </rPr>
      <t>DLMGHESMMC</t>
    </r>
    <r>
      <rPr>
        <sz val="10"/>
        <rFont val="Calibri"/>
        <family val="2"/>
        <scheme val="minor"/>
      </rPr>
      <t>_offen_012</t>
    </r>
    <r>
      <rPr>
        <sz val="11"/>
        <color theme="1"/>
        <rFont val="Calibri"/>
        <family val="2"/>
        <scheme val="minor"/>
      </rPr>
      <t/>
    </r>
  </si>
  <si>
    <t>Alright, but if necessary, it could also be classified as difficult.</t>
  </si>
  <si>
    <r>
      <rPr>
        <sz val="10"/>
        <color rgb="FFFF0000"/>
        <rFont val="Calibri (Textkörper)"/>
      </rPr>
      <t>DLMGHESMMC</t>
    </r>
    <r>
      <rPr>
        <sz val="10"/>
        <rFont val="Calibri"/>
        <family val="2"/>
        <scheme val="minor"/>
      </rPr>
      <t>_offen_013</t>
    </r>
    <r>
      <rPr>
        <sz val="11"/>
        <color theme="1"/>
        <rFont val="Calibri"/>
        <family val="2"/>
        <scheme val="minor"/>
      </rPr>
      <t/>
    </r>
  </si>
  <si>
    <t>Explain why consumer centricity is an important aspect of digital business models and provide an example.</t>
  </si>
  <si>
    <t>Could also be classified as easy (leicht).</t>
  </si>
  <si>
    <r>
      <rPr>
        <sz val="10"/>
        <color rgb="FFFF0000"/>
        <rFont val="Calibri (Textkörper)"/>
      </rPr>
      <t>DLMGHESMMC</t>
    </r>
    <r>
      <rPr>
        <sz val="10"/>
        <rFont val="Calibri"/>
        <family val="2"/>
        <scheme val="minor"/>
      </rPr>
      <t>_offen_014</t>
    </r>
    <r>
      <rPr>
        <sz val="11"/>
        <color theme="1"/>
        <rFont val="Calibri"/>
        <family val="2"/>
        <scheme val="minor"/>
      </rPr>
      <t/>
    </r>
  </si>
  <si>
    <t>Very long answer.</t>
  </si>
  <si>
    <r>
      <rPr>
        <sz val="10"/>
        <color rgb="FFFF0000"/>
        <rFont val="Calibri (Textkörper)"/>
      </rPr>
      <t>DLMGHESMMC</t>
    </r>
    <r>
      <rPr>
        <sz val="10"/>
        <rFont val="Calibri"/>
        <family val="2"/>
        <scheme val="minor"/>
      </rPr>
      <t>_offen_015</t>
    </r>
    <r>
      <rPr>
        <sz val="11"/>
        <color theme="1"/>
        <rFont val="Calibri"/>
        <family val="2"/>
        <scheme val="minor"/>
      </rPr>
      <t/>
    </r>
  </si>
  <si>
    <r>
      <rPr>
        <sz val="10"/>
        <color rgb="FFFF0000"/>
        <rFont val="Calibri (Textkörper)"/>
      </rPr>
      <t>DLMGHESMMC</t>
    </r>
    <r>
      <rPr>
        <sz val="10"/>
        <rFont val="Calibri"/>
        <family val="2"/>
        <scheme val="minor"/>
      </rPr>
      <t>_offen_016</t>
    </r>
    <r>
      <rPr>
        <sz val="11"/>
        <color theme="1"/>
        <rFont val="Calibri"/>
        <family val="2"/>
        <scheme val="minor"/>
      </rPr>
      <t/>
    </r>
  </si>
  <si>
    <t>Define price discrimination and explain three different types of price discrimination. Imagine that you found a startup. Develop a revenue model and name the pricing strategy.</t>
  </si>
  <si>
    <r>
      <rPr>
        <sz val="10"/>
        <color rgb="FFFF0000"/>
        <rFont val="Calibri (Textkörper)"/>
      </rPr>
      <t>DLMGHESMMC</t>
    </r>
    <r>
      <rPr>
        <sz val="10"/>
        <rFont val="Calibri"/>
        <family val="2"/>
        <scheme val="minor"/>
      </rPr>
      <t>_offen_017</t>
    </r>
    <r>
      <rPr>
        <sz val="11"/>
        <color theme="1"/>
        <rFont val="Calibri"/>
        <family val="2"/>
        <scheme val="minor"/>
      </rPr>
      <t/>
    </r>
  </si>
  <si>
    <t>I would classify it rather as medium (Mittel).</t>
  </si>
  <si>
    <r>
      <rPr>
        <sz val="10"/>
        <color rgb="FFFF0000"/>
        <rFont val="Calibri (Textkörper)"/>
      </rPr>
      <t>DLMGHESMMC</t>
    </r>
    <r>
      <rPr>
        <sz val="10"/>
        <rFont val="Calibri"/>
        <family val="2"/>
        <scheme val="minor"/>
      </rPr>
      <t>_offen_018</t>
    </r>
    <r>
      <rPr>
        <sz val="11"/>
        <color theme="1"/>
        <rFont val="Calibri"/>
        <family val="2"/>
        <scheme val="minor"/>
      </rPr>
      <t/>
    </r>
  </si>
  <si>
    <t>Analyze four different value propositions in a business model according to Wirtz (2019) and provide examples for each.</t>
  </si>
  <si>
    <r>
      <rPr>
        <sz val="10"/>
        <color rgb="FFFF0000"/>
        <rFont val="Calibri (Textkörper)"/>
      </rPr>
      <t>DLMGHESMMC</t>
    </r>
    <r>
      <rPr>
        <sz val="10"/>
        <rFont val="Calibri"/>
        <family val="2"/>
        <scheme val="minor"/>
      </rPr>
      <t>_offen_019</t>
    </r>
    <r>
      <rPr>
        <sz val="11"/>
        <color theme="1"/>
        <rFont val="Calibri"/>
        <family val="2"/>
        <scheme val="minor"/>
      </rPr>
      <t/>
    </r>
  </si>
  <si>
    <t>Alright!</t>
  </si>
  <si>
    <r>
      <rPr>
        <sz val="10"/>
        <color rgb="FFFF0000"/>
        <rFont val="Calibri (Textkörper)"/>
      </rPr>
      <t>DLMGHESMMC</t>
    </r>
    <r>
      <rPr>
        <sz val="10"/>
        <rFont val="Calibri"/>
        <family val="2"/>
        <scheme val="minor"/>
      </rPr>
      <t>_offen_020</t>
    </r>
    <r>
      <rPr>
        <sz val="11"/>
        <color theme="1"/>
        <rFont val="Calibri"/>
        <family val="2"/>
        <scheme val="minor"/>
      </rPr>
      <t/>
    </r>
  </si>
  <si>
    <t>Explain the term "co-creation" and illustrate the term with an example.</t>
  </si>
  <si>
    <t>Could also be classified as medium (Mittel).</t>
  </si>
  <si>
    <r>
      <rPr>
        <sz val="10"/>
        <color rgb="FFFF0000"/>
        <rFont val="Calibri (Textkörper)"/>
      </rPr>
      <t>DLMGHESMMC</t>
    </r>
    <r>
      <rPr>
        <sz val="10"/>
        <rFont val="Calibri"/>
        <family val="2"/>
        <scheme val="minor"/>
      </rPr>
      <t>_offen_021</t>
    </r>
    <r>
      <rPr>
        <sz val="11"/>
        <color theme="1"/>
        <rFont val="Calibri"/>
        <family val="2"/>
        <scheme val="minor"/>
      </rPr>
      <t/>
    </r>
  </si>
  <si>
    <r>
      <rPr>
        <sz val="10"/>
        <color rgb="FFFF0000"/>
        <rFont val="Calibri (Textkörper)"/>
      </rPr>
      <t>DLMGHESMMC</t>
    </r>
    <r>
      <rPr>
        <sz val="10"/>
        <rFont val="Calibri"/>
        <family val="2"/>
        <scheme val="minor"/>
      </rPr>
      <t>_offen_022</t>
    </r>
    <r>
      <rPr>
        <sz val="11"/>
        <color theme="1"/>
        <rFont val="Calibri"/>
        <family val="2"/>
        <scheme val="minor"/>
      </rPr>
      <t/>
    </r>
  </si>
  <si>
    <t>Excellent!</t>
  </si>
  <si>
    <r>
      <rPr>
        <sz val="10"/>
        <color rgb="FFFF0000"/>
        <rFont val="Calibri (Textkörper)"/>
      </rPr>
      <t>DLMGHESMMC</t>
    </r>
    <r>
      <rPr>
        <sz val="10"/>
        <rFont val="Calibri"/>
        <family val="2"/>
        <scheme val="minor"/>
      </rPr>
      <t>_offen_023</t>
    </r>
    <r>
      <rPr>
        <sz val="11"/>
        <color theme="1"/>
        <rFont val="Calibri"/>
        <family val="2"/>
        <scheme val="minor"/>
      </rPr>
      <t/>
    </r>
  </si>
  <si>
    <t>Explain four components of a digital strategy and provide an example for each strategy.</t>
  </si>
  <si>
    <t>Yes! Approved!</t>
  </si>
  <si>
    <r>
      <rPr>
        <sz val="10"/>
        <color rgb="FFFF0000"/>
        <rFont val="Calibri (Textkörper)"/>
      </rPr>
      <t>DLMGHESMMC</t>
    </r>
    <r>
      <rPr>
        <sz val="10"/>
        <rFont val="Calibri"/>
        <family val="2"/>
        <scheme val="minor"/>
      </rPr>
      <t>_offen_024</t>
    </r>
    <r>
      <rPr>
        <sz val="11"/>
        <color theme="1"/>
        <rFont val="Calibri"/>
        <family val="2"/>
        <scheme val="minor"/>
      </rPr>
      <t/>
    </r>
  </si>
  <si>
    <r>
      <rPr>
        <sz val="10"/>
        <color rgb="FFFF0000"/>
        <rFont val="Calibri (Textkörper)"/>
      </rPr>
      <t>DLMGHESMMC</t>
    </r>
    <r>
      <rPr>
        <sz val="10"/>
        <rFont val="Calibri"/>
        <family val="2"/>
        <scheme val="minor"/>
      </rPr>
      <t>_offen_025</t>
    </r>
    <r>
      <rPr>
        <sz val="11"/>
        <color theme="1"/>
        <rFont val="Calibri"/>
        <family val="2"/>
        <scheme val="minor"/>
      </rPr>
      <t/>
    </r>
  </si>
  <si>
    <r>
      <rPr>
        <sz val="10"/>
        <color rgb="FFFF0000"/>
        <rFont val="Calibri (Textkörper)"/>
      </rPr>
      <t>DLMGHESMMC</t>
    </r>
    <r>
      <rPr>
        <sz val="10"/>
        <rFont val="Calibri"/>
        <family val="2"/>
        <scheme val="minor"/>
      </rPr>
      <t>_offen_026</t>
    </r>
    <r>
      <rPr>
        <sz val="11"/>
        <color theme="1"/>
        <rFont val="Calibri"/>
        <family val="2"/>
        <scheme val="minor"/>
      </rPr>
      <t/>
    </r>
  </si>
  <si>
    <r>
      <rPr>
        <sz val="10"/>
        <color rgb="FFFF0000"/>
        <rFont val="Calibri (Textkörper)"/>
      </rPr>
      <t>DLMGHESMMC</t>
    </r>
    <r>
      <rPr>
        <sz val="10"/>
        <rFont val="Calibri"/>
        <family val="2"/>
        <scheme val="minor"/>
      </rPr>
      <t>_offen_027</t>
    </r>
    <r>
      <rPr>
        <sz val="11"/>
        <color theme="1"/>
        <rFont val="Calibri"/>
        <family val="2"/>
        <scheme val="minor"/>
      </rPr>
      <t/>
    </r>
  </si>
  <si>
    <r>
      <rPr>
        <sz val="10"/>
        <color rgb="FFFF0000"/>
        <rFont val="Calibri (Textkörper)"/>
      </rPr>
      <t>DLMGHESMMC</t>
    </r>
    <r>
      <rPr>
        <sz val="10"/>
        <rFont val="Calibri"/>
        <family val="2"/>
        <scheme val="minor"/>
      </rPr>
      <t>_offen_028</t>
    </r>
    <r>
      <rPr>
        <sz val="11"/>
        <color theme="1"/>
        <rFont val="Calibri"/>
        <family val="2"/>
        <scheme val="minor"/>
      </rPr>
      <t/>
    </r>
  </si>
  <si>
    <t>It could also be classifed as medium (Mittel) since the exact explanation has to be memorized.</t>
  </si>
  <si>
    <r>
      <rPr>
        <sz val="10"/>
        <color rgb="FFFF0000"/>
        <rFont val="Calibri (Textkörper)"/>
      </rPr>
      <t>DLMGHESMMC</t>
    </r>
    <r>
      <rPr>
        <sz val="10"/>
        <rFont val="Calibri"/>
        <family val="2"/>
        <scheme val="minor"/>
      </rPr>
      <t>_offen_029</t>
    </r>
    <r>
      <rPr>
        <sz val="11"/>
        <color theme="1"/>
        <rFont val="Calibri"/>
        <family val="2"/>
        <scheme val="minor"/>
      </rPr>
      <t/>
    </r>
  </si>
  <si>
    <t>Easy, yes! Approved!</t>
  </si>
  <si>
    <r>
      <rPr>
        <sz val="10"/>
        <color rgb="FFFF0000"/>
        <rFont val="Calibri (Textkörper)"/>
      </rPr>
      <t>DLMGHESMMC</t>
    </r>
    <r>
      <rPr>
        <sz val="10"/>
        <rFont val="Calibri"/>
        <family val="2"/>
        <scheme val="minor"/>
      </rPr>
      <t>_offen_030</t>
    </r>
    <r>
      <rPr>
        <sz val="11"/>
        <color theme="1"/>
        <rFont val="Calibri"/>
        <family val="2"/>
        <scheme val="minor"/>
      </rPr>
      <t/>
    </r>
  </si>
  <si>
    <r>
      <rPr>
        <sz val="10"/>
        <color rgb="FFFF0000"/>
        <rFont val="Calibri (Textkörper)"/>
      </rPr>
      <t>DLMGHESMMC</t>
    </r>
    <r>
      <rPr>
        <sz val="10"/>
        <rFont val="Calibri"/>
        <family val="2"/>
        <scheme val="minor"/>
      </rPr>
      <t>_offen_031</t>
    </r>
    <r>
      <rPr>
        <sz val="11"/>
        <color theme="1"/>
        <rFont val="Calibri"/>
        <family val="2"/>
        <scheme val="minor"/>
      </rPr>
      <t/>
    </r>
  </si>
  <si>
    <t>Present one influencer of your choice and the respective business model.</t>
  </si>
  <si>
    <t>Could also be classifed as easy.</t>
  </si>
  <si>
    <r>
      <rPr>
        <sz val="10"/>
        <color rgb="FFFF0000"/>
        <rFont val="Calibri (Textkörper)"/>
      </rPr>
      <t>DLMGHESMMC</t>
    </r>
    <r>
      <rPr>
        <sz val="10"/>
        <rFont val="Calibri"/>
        <family val="2"/>
        <scheme val="minor"/>
      </rPr>
      <t>_offen_032</t>
    </r>
    <r>
      <rPr>
        <sz val="11"/>
        <color theme="1"/>
        <rFont val="Calibri"/>
        <family val="2"/>
        <scheme val="minor"/>
      </rPr>
      <t/>
    </r>
  </si>
  <si>
    <r>
      <rPr>
        <sz val="10"/>
        <color rgb="FFFF0000"/>
        <rFont val="Calibri (Textkörper)"/>
      </rPr>
      <t>DLMGHESMMC</t>
    </r>
    <r>
      <rPr>
        <sz val="10"/>
        <rFont val="Calibri"/>
        <family val="2"/>
        <scheme val="minor"/>
      </rPr>
      <t>_offen_033</t>
    </r>
    <r>
      <rPr>
        <sz val="11"/>
        <color theme="1"/>
        <rFont val="Calibri"/>
        <family val="2"/>
        <scheme val="minor"/>
      </rPr>
      <t/>
    </r>
  </si>
  <si>
    <t>Explain the four types of social media marketing objectives following the classification of Li et al. (2021). Name the different directions of social media interactions and provide an example for each type of interaction.</t>
  </si>
  <si>
    <t>Yes! Approved! It is definetly complicated (schwer).</t>
  </si>
  <si>
    <r>
      <rPr>
        <sz val="10"/>
        <color rgb="FFFF0000"/>
        <rFont val="Calibri (Textkörper)"/>
      </rPr>
      <t>DLMGHESMMC</t>
    </r>
    <r>
      <rPr>
        <sz val="10"/>
        <rFont val="Calibri"/>
        <family val="2"/>
        <scheme val="minor"/>
      </rPr>
      <t>_offen_034</t>
    </r>
    <r>
      <rPr>
        <sz val="11"/>
        <color theme="1"/>
        <rFont val="Calibri"/>
        <family val="2"/>
        <scheme val="minor"/>
      </rPr>
      <t/>
    </r>
  </si>
  <si>
    <r>
      <rPr>
        <sz val="10"/>
        <color rgb="FFFF0000"/>
        <rFont val="Calibri (Textkörper)"/>
      </rPr>
      <t>DLMGHESMMC</t>
    </r>
    <r>
      <rPr>
        <sz val="10"/>
        <rFont val="Calibri"/>
        <family val="2"/>
        <scheme val="minor"/>
      </rPr>
      <t>_offen_035</t>
    </r>
    <r>
      <rPr>
        <sz val="11"/>
        <color theme="1"/>
        <rFont val="Calibri"/>
        <family val="2"/>
        <scheme val="minor"/>
      </rPr>
      <t/>
    </r>
  </si>
  <si>
    <r>
      <rPr>
        <sz val="10"/>
        <color rgb="FFFF0000"/>
        <rFont val="Calibri (Textkörper)"/>
      </rPr>
      <t>DLMGHESMMC</t>
    </r>
    <r>
      <rPr>
        <sz val="10"/>
        <rFont val="Calibri"/>
        <family val="2"/>
        <scheme val="minor"/>
      </rPr>
      <t>_offen_036</t>
    </r>
    <r>
      <rPr>
        <sz val="11"/>
        <color theme="1"/>
        <rFont val="Calibri"/>
        <family val="2"/>
        <scheme val="minor"/>
      </rPr>
      <t/>
    </r>
  </si>
  <si>
    <t xml:space="preserve">Explain the social monitoring business model according to Li et al. (2021) for a startup of your choice. </t>
  </si>
  <si>
    <r>
      <rPr>
        <sz val="10"/>
        <color rgb="FFFF0000"/>
        <rFont val="Calibri (Textkörper)"/>
      </rPr>
      <t>DLMGHESMMC</t>
    </r>
    <r>
      <rPr>
        <sz val="10"/>
        <rFont val="Calibri"/>
        <family val="2"/>
        <scheme val="minor"/>
      </rPr>
      <t>_offen_037</t>
    </r>
    <r>
      <rPr>
        <sz val="11"/>
        <color theme="1"/>
        <rFont val="Calibri"/>
        <family val="2"/>
        <scheme val="minor"/>
      </rPr>
      <t/>
    </r>
  </si>
  <si>
    <r>
      <rPr>
        <sz val="10"/>
        <color rgb="FFFF0000"/>
        <rFont val="Calibri (Textkörper)"/>
      </rPr>
      <t>DLMGHESMMC</t>
    </r>
    <r>
      <rPr>
        <sz val="10"/>
        <rFont val="Calibri"/>
        <family val="2"/>
        <scheme val="minor"/>
      </rPr>
      <t>_offen_038</t>
    </r>
    <r>
      <rPr>
        <sz val="11"/>
        <color theme="1"/>
        <rFont val="Calibri"/>
        <family val="2"/>
        <scheme val="minor"/>
      </rPr>
      <t/>
    </r>
  </si>
  <si>
    <t>Could also be classifed as medium (mittel), since you have to memorize the exact explanation.</t>
  </si>
  <si>
    <r>
      <rPr>
        <sz val="10"/>
        <color rgb="FFFF0000"/>
        <rFont val="Calibri (Textkörper)"/>
      </rPr>
      <t>DLMGHESMMC</t>
    </r>
    <r>
      <rPr>
        <sz val="10"/>
        <rFont val="Calibri"/>
        <family val="2"/>
        <scheme val="minor"/>
      </rPr>
      <t>_offen_039</t>
    </r>
    <r>
      <rPr>
        <sz val="11"/>
        <color theme="1"/>
        <rFont val="Calibri"/>
        <family val="2"/>
        <scheme val="minor"/>
      </rPr>
      <t/>
    </r>
  </si>
  <si>
    <r>
      <rPr>
        <sz val="10"/>
        <color rgb="FFFF0000"/>
        <rFont val="Calibri (Textkörper)"/>
      </rPr>
      <t>DLMGHESMMC</t>
    </r>
    <r>
      <rPr>
        <sz val="10"/>
        <rFont val="Calibri"/>
        <family val="2"/>
        <scheme val="minor"/>
      </rPr>
      <t>_offen_040</t>
    </r>
    <r>
      <rPr>
        <sz val="11"/>
        <color theme="1"/>
        <rFont val="Calibri"/>
        <family val="2"/>
        <scheme val="minor"/>
      </rPr>
      <t/>
    </r>
  </si>
  <si>
    <t>Name three outcomes of social selling activity according to Barney-McNamara (2021).</t>
  </si>
  <si>
    <r>
      <rPr>
        <sz val="10"/>
        <color rgb="FFFF0000"/>
        <rFont val="Calibri (Textkörper)"/>
      </rPr>
      <t>DLMGHESMMC</t>
    </r>
    <r>
      <rPr>
        <sz val="10"/>
        <rFont val="Calibri"/>
        <family val="2"/>
        <scheme val="minor"/>
      </rPr>
      <t>_offen_041</t>
    </r>
    <r>
      <rPr>
        <sz val="11"/>
        <color theme="1"/>
        <rFont val="Calibri"/>
        <family val="2"/>
        <scheme val="minor"/>
      </rPr>
      <t/>
    </r>
  </si>
  <si>
    <t>GB: Very long answer. Do you want me to simplify it a little bit?</t>
  </si>
  <si>
    <r>
      <rPr>
        <sz val="10"/>
        <color rgb="FFFF0000"/>
        <rFont val="Calibri (Textkörper)"/>
      </rPr>
      <t>DLMGHESMMC</t>
    </r>
    <r>
      <rPr>
        <sz val="10"/>
        <rFont val="Calibri"/>
        <family val="2"/>
        <scheme val="minor"/>
      </rPr>
      <t>_offen_042</t>
    </r>
    <r>
      <rPr>
        <sz val="11"/>
        <color theme="1"/>
        <rFont val="Calibri"/>
        <family val="2"/>
        <scheme val="minor"/>
      </rPr>
      <t/>
    </r>
  </si>
  <si>
    <r>
      <rPr>
        <sz val="10"/>
        <color rgb="FFFF0000"/>
        <rFont val="Calibri (Textkörper)"/>
      </rPr>
      <t>DLMGHESMMC</t>
    </r>
    <r>
      <rPr>
        <sz val="10"/>
        <rFont val="Calibri"/>
        <family val="2"/>
        <scheme val="minor"/>
      </rPr>
      <t>_offen_043</t>
    </r>
    <r>
      <rPr>
        <sz val="11"/>
        <color theme="1"/>
        <rFont val="Calibri"/>
        <family val="2"/>
        <scheme val="minor"/>
      </rPr>
      <t/>
    </r>
  </si>
  <si>
    <t>Describe the importance of mobile commerce for social commerce.</t>
  </si>
  <si>
    <t>Yes! Excellent!</t>
  </si>
  <si>
    <r>
      <rPr>
        <sz val="10"/>
        <color rgb="FFFF0000"/>
        <rFont val="Calibri (Textkörper)"/>
      </rPr>
      <t>DLMGHESMMC</t>
    </r>
    <r>
      <rPr>
        <sz val="10"/>
        <rFont val="Calibri"/>
        <family val="2"/>
        <scheme val="minor"/>
      </rPr>
      <t>_offen_044</t>
    </r>
    <r>
      <rPr>
        <sz val="11"/>
        <color theme="1"/>
        <rFont val="Calibri"/>
        <family val="2"/>
        <scheme val="minor"/>
      </rPr>
      <t/>
    </r>
  </si>
  <si>
    <t>Many of the questions focus on authors. That means, that the students do not have that much flexibility in giving an "open" answer. They will have to focus on memorizing more or less the exact content.</t>
  </si>
  <si>
    <r>
      <rPr>
        <sz val="10"/>
        <color rgb="FFFF0000"/>
        <rFont val="Calibri (Textkörper)"/>
      </rPr>
      <t>DLMGHESMMC</t>
    </r>
    <r>
      <rPr>
        <sz val="10"/>
        <rFont val="Calibri"/>
        <family val="2"/>
        <scheme val="minor"/>
      </rPr>
      <t>_offen_045</t>
    </r>
    <r>
      <rPr>
        <sz val="11"/>
        <color theme="1"/>
        <rFont val="Calibri"/>
        <family val="2"/>
        <scheme val="minor"/>
      </rPr>
      <t/>
    </r>
  </si>
  <si>
    <t>I would put the author just in brackets here, so that the tutors also except similar answers. Could also be classifed as medium (Mittel).</t>
  </si>
  <si>
    <r>
      <rPr>
        <sz val="10"/>
        <color rgb="FFFF0000"/>
        <rFont val="Calibri (Textkörper)"/>
      </rPr>
      <t>DLMGHESMMC</t>
    </r>
    <r>
      <rPr>
        <sz val="10"/>
        <rFont val="Calibri"/>
        <family val="2"/>
        <scheme val="minor"/>
      </rPr>
      <t>_offen_046</t>
    </r>
    <r>
      <rPr>
        <sz val="11"/>
        <color theme="1"/>
        <rFont val="Calibri"/>
        <family val="2"/>
        <scheme val="minor"/>
      </rPr>
      <t/>
    </r>
  </si>
  <si>
    <t>Describe two examples of social commerce activities.</t>
  </si>
  <si>
    <r>
      <rPr>
        <sz val="10"/>
        <color rgb="FFFF0000"/>
        <rFont val="Calibri (Textkörper)"/>
      </rPr>
      <t>DLMGHESMMC</t>
    </r>
    <r>
      <rPr>
        <sz val="10"/>
        <rFont val="Calibri"/>
        <family val="2"/>
        <scheme val="minor"/>
      </rPr>
      <t>_offen_047</t>
    </r>
    <r>
      <rPr>
        <sz val="11"/>
        <color theme="1"/>
        <rFont val="Calibri"/>
        <family val="2"/>
        <scheme val="minor"/>
      </rPr>
      <t/>
    </r>
  </si>
  <si>
    <r>
      <rPr>
        <sz val="10"/>
        <color rgb="FFFF0000"/>
        <rFont val="Calibri (Textkörper)"/>
      </rPr>
      <t>DLMGHESMMC</t>
    </r>
    <r>
      <rPr>
        <sz val="10"/>
        <rFont val="Calibri"/>
        <family val="2"/>
        <scheme val="minor"/>
      </rPr>
      <t>_offen_048</t>
    </r>
    <r>
      <rPr>
        <sz val="11"/>
        <color theme="1"/>
        <rFont val="Calibri"/>
        <family val="2"/>
        <scheme val="minor"/>
      </rPr>
      <t/>
    </r>
  </si>
  <si>
    <t>Same thought: Students are depended on giving the correct answer that corresponds to Kaplan and Haenlein (2020). Other than that, of course approved.</t>
  </si>
  <si>
    <r>
      <rPr>
        <sz val="10"/>
        <color rgb="FFFF0000"/>
        <rFont val="Calibri (Textkörper)"/>
      </rPr>
      <t>DLMGHESMMC</t>
    </r>
    <r>
      <rPr>
        <sz val="10"/>
        <rFont val="Calibri"/>
        <family val="2"/>
        <scheme val="minor"/>
      </rPr>
      <t>_offen_049</t>
    </r>
    <r>
      <rPr>
        <sz val="11"/>
        <color theme="1"/>
        <rFont val="Calibri"/>
        <family val="2"/>
        <scheme val="minor"/>
      </rPr>
      <t/>
    </r>
  </si>
  <si>
    <t>One thing to think about. Do we want a general explantion, or the exact explantion that corresponds to Henning-Thurau et Al.?</t>
  </si>
  <si>
    <r>
      <rPr>
        <sz val="10"/>
        <color rgb="FFFF0000"/>
        <rFont val="Calibri (Textkörper)"/>
      </rPr>
      <t>DLMGHESMMC</t>
    </r>
    <r>
      <rPr>
        <sz val="10"/>
        <rFont val="Calibri"/>
        <family val="2"/>
        <scheme val="minor"/>
      </rPr>
      <t>_offen_050</t>
    </r>
    <r>
      <rPr>
        <sz val="11"/>
        <color theme="1"/>
        <rFont val="Calibri"/>
        <family val="2"/>
        <scheme val="minor"/>
      </rPr>
      <t/>
    </r>
  </si>
  <si>
    <t>Could also be classifed as medim (Mittel) since the blocks of the 'Business Model Canvas' of Osterwalder and Pigneuer are easy to remember, and only three out of many is not complicated.</t>
  </si>
  <si>
    <r>
      <rPr>
        <sz val="10"/>
        <color rgb="FFFF0000"/>
        <rFont val="Calibri (Textkörper)"/>
      </rPr>
      <t>DLMGHESMMC</t>
    </r>
    <r>
      <rPr>
        <sz val="10"/>
        <rFont val="Calibri"/>
        <family val="2"/>
        <scheme val="minor"/>
      </rPr>
      <t>_offen_051</t>
    </r>
    <r>
      <rPr>
        <sz val="11"/>
        <color theme="1"/>
        <rFont val="Calibri"/>
        <family val="2"/>
        <scheme val="minor"/>
      </rPr>
      <t/>
    </r>
  </si>
  <si>
    <t>Approved, difficult (schwer) due to the amount of the applications. Four are not easy to come up with!</t>
  </si>
  <si>
    <r>
      <rPr>
        <sz val="10"/>
        <color rgb="FFFF0000"/>
        <rFont val="Calibri (Textkörper)"/>
      </rPr>
      <t>DLMGHESMMC</t>
    </r>
    <r>
      <rPr>
        <sz val="10"/>
        <rFont val="Calibri"/>
        <family val="2"/>
        <scheme val="minor"/>
      </rPr>
      <t>_offen_052</t>
    </r>
    <r>
      <rPr>
        <sz val="11"/>
        <color theme="1"/>
        <rFont val="Calibri"/>
        <family val="2"/>
        <scheme val="minor"/>
      </rPr>
      <t/>
    </r>
  </si>
  <si>
    <t>Could also be possibly classifed as medium (Mittel) if necessary. I. e. if more medium (Mittel) questions are needed.</t>
  </si>
  <si>
    <r>
      <rPr>
        <sz val="10"/>
        <color rgb="FFFF0000"/>
        <rFont val="Calibri (Textkörper)"/>
      </rPr>
      <t>DLMGHESMMC</t>
    </r>
    <r>
      <rPr>
        <sz val="10"/>
        <rFont val="Calibri"/>
        <family val="2"/>
        <scheme val="minor"/>
      </rPr>
      <t>_offen_053</t>
    </r>
  </si>
  <si>
    <t>Could also be classified as medium (Mittel) if there is a need of 'more' medium (Mittel) questions.</t>
  </si>
  <si>
    <r>
      <rPr>
        <sz val="10"/>
        <color rgb="FFFF0000"/>
        <rFont val="Calibri (Textkörper)"/>
      </rPr>
      <t>DLMGHESMMC</t>
    </r>
    <r>
      <rPr>
        <sz val="10"/>
        <rFont val="Calibri"/>
        <family val="2"/>
        <scheme val="minor"/>
      </rPr>
      <t>_offen_054</t>
    </r>
  </si>
  <si>
    <t>Please revise the question. What does the part ...on X.. stand for. Not clear to me.</t>
  </si>
  <si>
    <r>
      <rPr>
        <sz val="10"/>
        <color rgb="FFFF0000"/>
        <rFont val="Calibri (Textkörper)"/>
      </rPr>
      <t>DLMGHESMMC</t>
    </r>
    <r>
      <rPr>
        <sz val="10"/>
        <rFont val="Calibri"/>
        <family val="2"/>
        <scheme val="minor"/>
      </rPr>
      <t>_offen_055</t>
    </r>
    <r>
      <rPr>
        <sz val="11"/>
        <color theme="1"/>
        <rFont val="Calibri"/>
        <family val="2"/>
        <scheme val="minor"/>
      </rPr>
      <t/>
    </r>
  </si>
  <si>
    <r>
      <rPr>
        <sz val="10"/>
        <color rgb="FFFF0000"/>
        <rFont val="Calibri (Textkörper)"/>
      </rPr>
      <t>DLMGHESMMC</t>
    </r>
    <r>
      <rPr>
        <sz val="10"/>
        <rFont val="Calibri"/>
        <family val="2"/>
        <scheme val="minor"/>
      </rPr>
      <t>_offen_056</t>
    </r>
    <r>
      <rPr>
        <sz val="11"/>
        <color theme="1"/>
        <rFont val="Calibri"/>
        <family val="2"/>
        <scheme val="minor"/>
      </rPr>
      <t/>
    </r>
  </si>
  <si>
    <r>
      <rPr>
        <sz val="10"/>
        <color rgb="FFFF0000"/>
        <rFont val="Calibri (Textkörper)"/>
      </rPr>
      <t>DLMGHESMMC</t>
    </r>
    <r>
      <rPr>
        <sz val="10"/>
        <rFont val="Calibri"/>
        <family val="2"/>
        <scheme val="minor"/>
      </rPr>
      <t>_offen_057</t>
    </r>
    <r>
      <rPr>
        <sz val="11"/>
        <color theme="1"/>
        <rFont val="Calibri"/>
        <family val="2"/>
        <scheme val="minor"/>
      </rPr>
      <t/>
    </r>
  </si>
  <si>
    <r>
      <rPr>
        <sz val="10"/>
        <color rgb="FFFF0000"/>
        <rFont val="Calibri (Textkörper)"/>
      </rPr>
      <t>DLMGHESMMC</t>
    </r>
    <r>
      <rPr>
        <sz val="10"/>
        <rFont val="Calibri"/>
        <family val="2"/>
        <scheme val="minor"/>
      </rPr>
      <t>_offen_058</t>
    </r>
    <r>
      <rPr>
        <sz val="11"/>
        <color theme="1"/>
        <rFont val="Calibri"/>
        <family val="2"/>
        <scheme val="minor"/>
      </rPr>
      <t/>
    </r>
  </si>
  <si>
    <r>
      <rPr>
        <sz val="10"/>
        <color rgb="FFFF0000"/>
        <rFont val="Calibri (Textkörper)"/>
      </rPr>
      <t>DLMGHESMMC</t>
    </r>
    <r>
      <rPr>
        <sz val="10"/>
        <rFont val="Calibri"/>
        <family val="2"/>
        <scheme val="minor"/>
      </rPr>
      <t>_offen_059</t>
    </r>
    <r>
      <rPr>
        <sz val="11"/>
        <color theme="1"/>
        <rFont val="Calibri"/>
        <family val="2"/>
        <scheme val="minor"/>
      </rPr>
      <t/>
    </r>
  </si>
  <si>
    <r>
      <rPr>
        <sz val="10"/>
        <color rgb="FFFF0000"/>
        <rFont val="Calibri (Textkörper)"/>
      </rPr>
      <t>DLMGHESMMC</t>
    </r>
    <r>
      <rPr>
        <sz val="10"/>
        <rFont val="Calibri"/>
        <family val="2"/>
        <scheme val="minor"/>
      </rPr>
      <t>_offen_060</t>
    </r>
    <r>
      <rPr>
        <sz val="11"/>
        <color theme="1"/>
        <rFont val="Calibri"/>
        <family val="2"/>
        <scheme val="minor"/>
      </rPr>
      <t/>
    </r>
  </si>
  <si>
    <r>
      <rPr>
        <sz val="10"/>
        <color rgb="FFFF0000"/>
        <rFont val="Calibri (Textkörper)"/>
      </rPr>
      <t>DLMGHESMMC</t>
    </r>
    <r>
      <rPr>
        <sz val="10"/>
        <rFont val="Calibri"/>
        <family val="2"/>
        <scheme val="minor"/>
      </rPr>
      <t>_offen_061</t>
    </r>
    <r>
      <rPr>
        <sz val="11"/>
        <color theme="1"/>
        <rFont val="Calibri"/>
        <family val="2"/>
        <scheme val="minor"/>
      </rPr>
      <t/>
    </r>
  </si>
  <si>
    <r>
      <rPr>
        <sz val="10"/>
        <color rgb="FFFF0000"/>
        <rFont val="Calibri (Textkörper)"/>
      </rPr>
      <t>DLMGHESMMC</t>
    </r>
    <r>
      <rPr>
        <sz val="10"/>
        <rFont val="Calibri"/>
        <family val="2"/>
        <scheme val="minor"/>
      </rPr>
      <t>_offen_062</t>
    </r>
    <r>
      <rPr>
        <sz val="11"/>
        <color theme="1"/>
        <rFont val="Calibri"/>
        <family val="2"/>
        <scheme val="minor"/>
      </rPr>
      <t/>
    </r>
  </si>
  <si>
    <r>
      <rPr>
        <sz val="10"/>
        <color rgb="FFFF0000"/>
        <rFont val="Calibri (Textkörper)"/>
      </rPr>
      <t>Coursecode</t>
    </r>
    <r>
      <rPr>
        <sz val="10"/>
        <rFont val="Calibri"/>
        <family val="2"/>
        <scheme val="minor"/>
      </rPr>
      <t>_offen_063</t>
    </r>
    <r>
      <rPr>
        <sz val="12"/>
        <color theme="1"/>
        <rFont val="Calibri"/>
        <family val="2"/>
        <scheme val="minor"/>
      </rPr>
      <t/>
    </r>
  </si>
  <si>
    <r>
      <rPr>
        <sz val="10"/>
        <color rgb="FFFF0000"/>
        <rFont val="Calibri (Textkörper)"/>
      </rPr>
      <t>Coursecode</t>
    </r>
    <r>
      <rPr>
        <sz val="10"/>
        <rFont val="Calibri"/>
        <family val="2"/>
        <scheme val="minor"/>
      </rPr>
      <t>_offen_064</t>
    </r>
    <r>
      <rPr>
        <sz val="12"/>
        <color theme="1"/>
        <rFont val="Calibri"/>
        <family val="2"/>
        <scheme val="minor"/>
      </rPr>
      <t/>
    </r>
  </si>
  <si>
    <r>
      <rPr>
        <sz val="10"/>
        <color rgb="FFFF0000"/>
        <rFont val="Calibri (Textkörper)"/>
      </rPr>
      <t>Coursecode</t>
    </r>
    <r>
      <rPr>
        <sz val="10"/>
        <rFont val="Calibri"/>
        <family val="2"/>
        <scheme val="minor"/>
      </rPr>
      <t>_offen_065</t>
    </r>
    <r>
      <rPr>
        <sz val="12"/>
        <color theme="1"/>
        <rFont val="Calibri"/>
        <family val="2"/>
        <scheme val="minor"/>
      </rPr>
      <t/>
    </r>
  </si>
  <si>
    <r>
      <rPr>
        <sz val="10"/>
        <color rgb="FFFF0000"/>
        <rFont val="Calibri (Textkörper)"/>
      </rPr>
      <t>Coursecode</t>
    </r>
    <r>
      <rPr>
        <sz val="10"/>
        <rFont val="Calibri"/>
        <family val="2"/>
        <scheme val="minor"/>
      </rPr>
      <t>_offen_066</t>
    </r>
    <r>
      <rPr>
        <sz val="12"/>
        <color theme="1"/>
        <rFont val="Calibri"/>
        <family val="2"/>
        <scheme val="minor"/>
      </rPr>
      <t/>
    </r>
  </si>
  <si>
    <r>
      <rPr>
        <sz val="10"/>
        <color rgb="FFFF0000"/>
        <rFont val="Calibri (Textkörper)"/>
      </rPr>
      <t>Coursecode</t>
    </r>
    <r>
      <rPr>
        <sz val="10"/>
        <rFont val="Calibri"/>
        <family val="2"/>
        <scheme val="minor"/>
      </rPr>
      <t>_offen_067</t>
    </r>
    <r>
      <rPr>
        <sz val="12"/>
        <color theme="1"/>
        <rFont val="Calibri"/>
        <family val="2"/>
        <scheme val="minor"/>
      </rPr>
      <t/>
    </r>
  </si>
  <si>
    <r>
      <rPr>
        <sz val="10"/>
        <color rgb="FFFF0000"/>
        <rFont val="Calibri (Textkörper)"/>
      </rPr>
      <t>Coursecode</t>
    </r>
    <r>
      <rPr>
        <sz val="10"/>
        <rFont val="Calibri"/>
        <family val="2"/>
        <scheme val="minor"/>
      </rPr>
      <t>_offen_068</t>
    </r>
    <r>
      <rPr>
        <sz val="12"/>
        <color theme="1"/>
        <rFont val="Calibri"/>
        <family val="2"/>
        <scheme val="minor"/>
      </rPr>
      <t/>
    </r>
  </si>
  <si>
    <r>
      <rPr>
        <sz val="10"/>
        <color rgb="FFFF0000"/>
        <rFont val="Calibri (Textkörper)"/>
      </rPr>
      <t>Coursecode</t>
    </r>
    <r>
      <rPr>
        <sz val="10"/>
        <rFont val="Calibri"/>
        <family val="2"/>
        <scheme val="minor"/>
      </rPr>
      <t>_offen_069</t>
    </r>
    <r>
      <rPr>
        <sz val="12"/>
        <color theme="1"/>
        <rFont val="Calibri"/>
        <family val="2"/>
        <scheme val="minor"/>
      </rPr>
      <t/>
    </r>
  </si>
  <si>
    <r>
      <rPr>
        <sz val="10"/>
        <color rgb="FFFF0000"/>
        <rFont val="Calibri (Textkörper)"/>
      </rPr>
      <t>Coursecode</t>
    </r>
    <r>
      <rPr>
        <sz val="10"/>
        <rFont val="Calibri"/>
        <family val="2"/>
        <scheme val="minor"/>
      </rPr>
      <t>_offen_070</t>
    </r>
    <r>
      <rPr>
        <sz val="12"/>
        <color theme="1"/>
        <rFont val="Calibri"/>
        <family val="2"/>
        <scheme val="minor"/>
      </rPr>
      <t/>
    </r>
  </si>
  <si>
    <r>
      <rPr>
        <sz val="10"/>
        <color rgb="FFFF0000"/>
        <rFont val="Calibri (Textkörper)"/>
      </rPr>
      <t>Coursecode</t>
    </r>
    <r>
      <rPr>
        <sz val="10"/>
        <rFont val="Calibri"/>
        <family val="2"/>
        <scheme val="minor"/>
      </rPr>
      <t>_offen_071</t>
    </r>
    <r>
      <rPr>
        <sz val="12"/>
        <color theme="1"/>
        <rFont val="Calibri"/>
        <family val="2"/>
        <scheme val="minor"/>
      </rPr>
      <t/>
    </r>
  </si>
  <si>
    <r>
      <rPr>
        <sz val="10"/>
        <color rgb="FFFF0000"/>
        <rFont val="Calibri (Textkörper)"/>
      </rPr>
      <t>Coursecode</t>
    </r>
    <r>
      <rPr>
        <sz val="10"/>
        <rFont val="Calibri"/>
        <family val="2"/>
        <scheme val="minor"/>
      </rPr>
      <t>_offen_072</t>
    </r>
    <r>
      <rPr>
        <sz val="12"/>
        <color theme="1"/>
        <rFont val="Calibri"/>
        <family val="2"/>
        <scheme val="minor"/>
      </rPr>
      <t/>
    </r>
  </si>
  <si>
    <r>
      <rPr>
        <sz val="10"/>
        <color rgb="FFFF0000"/>
        <rFont val="Calibri (Textkörper)"/>
      </rPr>
      <t>Coursecode</t>
    </r>
    <r>
      <rPr>
        <sz val="10"/>
        <rFont val="Calibri"/>
        <family val="2"/>
        <scheme val="minor"/>
      </rPr>
      <t>_offen_073</t>
    </r>
    <r>
      <rPr>
        <sz val="12"/>
        <color theme="1"/>
        <rFont val="Calibri"/>
        <family val="2"/>
        <scheme val="minor"/>
      </rPr>
      <t/>
    </r>
  </si>
  <si>
    <r>
      <rPr>
        <sz val="10"/>
        <color rgb="FFFF0000"/>
        <rFont val="Calibri (Textkörper)"/>
      </rPr>
      <t>Coursecode</t>
    </r>
    <r>
      <rPr>
        <sz val="10"/>
        <rFont val="Calibri"/>
        <family val="2"/>
        <scheme val="minor"/>
      </rPr>
      <t>_offen_074</t>
    </r>
    <r>
      <rPr>
        <sz val="12"/>
        <color theme="1"/>
        <rFont val="Calibri"/>
        <family val="2"/>
        <scheme val="minor"/>
      </rPr>
      <t/>
    </r>
  </si>
  <si>
    <r>
      <rPr>
        <sz val="10"/>
        <color rgb="FFFF0000"/>
        <rFont val="Calibri (Textkörper)"/>
      </rPr>
      <t>Coursecode</t>
    </r>
    <r>
      <rPr>
        <sz val="10"/>
        <rFont val="Calibri"/>
        <family val="2"/>
        <scheme val="minor"/>
      </rPr>
      <t>_offen_075</t>
    </r>
    <r>
      <rPr>
        <sz val="12"/>
        <color theme="1"/>
        <rFont val="Calibri"/>
        <family val="2"/>
        <scheme val="minor"/>
      </rPr>
      <t/>
    </r>
  </si>
  <si>
    <r>
      <rPr>
        <sz val="10"/>
        <color rgb="FFFF0000"/>
        <rFont val="Calibri (Textkörper)"/>
      </rPr>
      <t>Coursecode</t>
    </r>
    <r>
      <rPr>
        <sz val="10"/>
        <rFont val="Calibri"/>
        <family val="2"/>
        <scheme val="minor"/>
      </rPr>
      <t>_offen_076</t>
    </r>
    <r>
      <rPr>
        <sz val="12"/>
        <color theme="1"/>
        <rFont val="Calibri"/>
        <family val="2"/>
        <scheme val="minor"/>
      </rPr>
      <t/>
    </r>
  </si>
  <si>
    <r>
      <rPr>
        <sz val="10"/>
        <color rgb="FFFF0000"/>
        <rFont val="Calibri (Textkörper)"/>
      </rPr>
      <t>Coursecode</t>
    </r>
    <r>
      <rPr>
        <sz val="10"/>
        <rFont val="Calibri"/>
        <family val="2"/>
        <scheme val="minor"/>
      </rPr>
      <t>_offen_077</t>
    </r>
    <r>
      <rPr>
        <sz val="12"/>
        <color theme="1"/>
        <rFont val="Calibri"/>
        <family val="2"/>
        <scheme val="minor"/>
      </rPr>
      <t/>
    </r>
  </si>
  <si>
    <r>
      <rPr>
        <sz val="10"/>
        <color rgb="FFFF0000"/>
        <rFont val="Calibri (Textkörper)"/>
      </rPr>
      <t>Coursecode</t>
    </r>
    <r>
      <rPr>
        <sz val="10"/>
        <rFont val="Calibri"/>
        <family val="2"/>
        <scheme val="minor"/>
      </rPr>
      <t>_offen_078</t>
    </r>
    <r>
      <rPr>
        <sz val="12"/>
        <color theme="1"/>
        <rFont val="Calibri"/>
        <family val="2"/>
        <scheme val="minor"/>
      </rPr>
      <t/>
    </r>
  </si>
  <si>
    <r>
      <rPr>
        <sz val="10"/>
        <color rgb="FFFF0000"/>
        <rFont val="Calibri (Textkörper)"/>
      </rPr>
      <t>Coursecode</t>
    </r>
    <r>
      <rPr>
        <sz val="10"/>
        <rFont val="Calibri"/>
        <family val="2"/>
        <scheme val="minor"/>
      </rPr>
      <t>_offen_079</t>
    </r>
    <r>
      <rPr>
        <sz val="12"/>
        <color theme="1"/>
        <rFont val="Calibri"/>
        <family val="2"/>
        <scheme val="minor"/>
      </rPr>
      <t/>
    </r>
  </si>
  <si>
    <r>
      <rPr>
        <sz val="10"/>
        <color rgb="FFFF0000"/>
        <rFont val="Calibri (Textkörper)"/>
      </rPr>
      <t>Coursecode</t>
    </r>
    <r>
      <rPr>
        <sz val="10"/>
        <rFont val="Calibri"/>
        <family val="2"/>
        <scheme val="minor"/>
      </rPr>
      <t>_offen_080</t>
    </r>
    <r>
      <rPr>
        <sz val="12"/>
        <color theme="1"/>
        <rFont val="Calibri"/>
        <family val="2"/>
        <scheme val="minor"/>
      </rPr>
      <t/>
    </r>
  </si>
  <si>
    <r>
      <rPr>
        <sz val="10"/>
        <color rgb="FFFF0000"/>
        <rFont val="Calibri (Textkörper)"/>
      </rPr>
      <t>Coursecode</t>
    </r>
    <r>
      <rPr>
        <sz val="10"/>
        <rFont val="Calibri"/>
        <family val="2"/>
        <scheme val="minor"/>
      </rPr>
      <t>_offen_081</t>
    </r>
    <r>
      <rPr>
        <sz val="12"/>
        <color theme="1"/>
        <rFont val="Calibri"/>
        <family val="2"/>
        <scheme val="minor"/>
      </rPr>
      <t/>
    </r>
  </si>
  <si>
    <r>
      <rPr>
        <sz val="10"/>
        <color rgb="FFFF0000"/>
        <rFont val="Calibri (Textkörper)"/>
      </rPr>
      <t>Coursecode</t>
    </r>
    <r>
      <rPr>
        <sz val="10"/>
        <rFont val="Calibri"/>
        <family val="2"/>
        <scheme val="minor"/>
      </rPr>
      <t>_offen_082</t>
    </r>
    <r>
      <rPr>
        <sz val="12"/>
        <color theme="1"/>
        <rFont val="Calibri"/>
        <family val="2"/>
        <scheme val="minor"/>
      </rPr>
      <t/>
    </r>
  </si>
  <si>
    <r>
      <rPr>
        <sz val="10"/>
        <color rgb="FFFF0000"/>
        <rFont val="Calibri (Textkörper)"/>
      </rPr>
      <t>Coursecode</t>
    </r>
    <r>
      <rPr>
        <sz val="10"/>
        <rFont val="Calibri"/>
        <family val="2"/>
        <scheme val="minor"/>
      </rPr>
      <t>_offen_083</t>
    </r>
    <r>
      <rPr>
        <sz val="12"/>
        <color theme="1"/>
        <rFont val="Calibri"/>
        <family val="2"/>
        <scheme val="minor"/>
      </rPr>
      <t/>
    </r>
  </si>
  <si>
    <r>
      <rPr>
        <sz val="10"/>
        <color rgb="FFFF0000"/>
        <rFont val="Calibri (Textkörper)"/>
      </rPr>
      <t>Coursecode</t>
    </r>
    <r>
      <rPr>
        <sz val="10"/>
        <rFont val="Calibri"/>
        <family val="2"/>
        <scheme val="minor"/>
      </rPr>
      <t>_offen_084</t>
    </r>
    <r>
      <rPr>
        <sz val="12"/>
        <color theme="1"/>
        <rFont val="Calibri"/>
        <family val="2"/>
        <scheme val="minor"/>
      </rPr>
      <t/>
    </r>
  </si>
  <si>
    <r>
      <rPr>
        <sz val="10"/>
        <color rgb="FFFF0000"/>
        <rFont val="Calibri (Textkörper)"/>
      </rPr>
      <t>Coursecode</t>
    </r>
    <r>
      <rPr>
        <sz val="10"/>
        <rFont val="Calibri"/>
        <family val="2"/>
        <scheme val="minor"/>
      </rPr>
      <t>_offen_085</t>
    </r>
    <r>
      <rPr>
        <sz val="12"/>
        <color theme="1"/>
        <rFont val="Calibri"/>
        <family val="2"/>
        <scheme val="minor"/>
      </rPr>
      <t/>
    </r>
  </si>
  <si>
    <r>
      <rPr>
        <sz val="10"/>
        <color rgb="FFFF0000"/>
        <rFont val="Calibri (Textkörper)"/>
      </rPr>
      <t>Coursecode</t>
    </r>
    <r>
      <rPr>
        <sz val="10"/>
        <rFont val="Calibri"/>
        <family val="2"/>
        <scheme val="minor"/>
      </rPr>
      <t>_offen_086</t>
    </r>
    <r>
      <rPr>
        <sz val="12"/>
        <color theme="1"/>
        <rFont val="Calibri"/>
        <family val="2"/>
        <scheme val="minor"/>
      </rPr>
      <t/>
    </r>
  </si>
  <si>
    <r>
      <rPr>
        <sz val="10"/>
        <color rgb="FFFF0000"/>
        <rFont val="Calibri (Textkörper)"/>
      </rPr>
      <t>Coursecode</t>
    </r>
    <r>
      <rPr>
        <sz val="10"/>
        <rFont val="Calibri"/>
        <family val="2"/>
        <scheme val="minor"/>
      </rPr>
      <t>_offen_087</t>
    </r>
    <r>
      <rPr>
        <sz val="12"/>
        <color theme="1"/>
        <rFont val="Calibri"/>
        <family val="2"/>
        <scheme val="minor"/>
      </rPr>
      <t/>
    </r>
  </si>
  <si>
    <r>
      <rPr>
        <sz val="10"/>
        <color rgb="FFFF0000"/>
        <rFont val="Calibri (Textkörper)"/>
      </rPr>
      <t>Coursecode</t>
    </r>
    <r>
      <rPr>
        <sz val="10"/>
        <rFont val="Calibri"/>
        <family val="2"/>
        <scheme val="minor"/>
      </rPr>
      <t>_offen_088</t>
    </r>
    <r>
      <rPr>
        <sz val="12"/>
        <color theme="1"/>
        <rFont val="Calibri"/>
        <family val="2"/>
        <scheme val="minor"/>
      </rPr>
      <t/>
    </r>
  </si>
  <si>
    <r>
      <rPr>
        <sz val="10"/>
        <color rgb="FFFF0000"/>
        <rFont val="Calibri (Textkörper)"/>
      </rPr>
      <t>Coursecode</t>
    </r>
    <r>
      <rPr>
        <sz val="10"/>
        <rFont val="Calibri"/>
        <family val="2"/>
        <scheme val="minor"/>
      </rPr>
      <t>_offen_089</t>
    </r>
    <r>
      <rPr>
        <sz val="12"/>
        <color theme="1"/>
        <rFont val="Calibri"/>
        <family val="2"/>
        <scheme val="minor"/>
      </rPr>
      <t/>
    </r>
  </si>
  <si>
    <r>
      <rPr>
        <sz val="10"/>
        <color rgb="FFFF0000"/>
        <rFont val="Calibri (Textkörper)"/>
      </rPr>
      <t>Coursecode</t>
    </r>
    <r>
      <rPr>
        <sz val="10"/>
        <rFont val="Calibri"/>
        <family val="2"/>
        <scheme val="minor"/>
      </rPr>
      <t>_offen_090</t>
    </r>
    <r>
      <rPr>
        <sz val="12"/>
        <color theme="1"/>
        <rFont val="Calibri"/>
        <family val="2"/>
        <scheme val="minor"/>
      </rPr>
      <t/>
    </r>
  </si>
  <si>
    <r>
      <rPr>
        <sz val="10"/>
        <color rgb="FFFF0000"/>
        <rFont val="Calibri (Textkörper)"/>
      </rPr>
      <t>Coursecode</t>
    </r>
    <r>
      <rPr>
        <sz val="10"/>
        <rFont val="Calibri"/>
        <family val="2"/>
        <scheme val="minor"/>
      </rPr>
      <t>_offen_091</t>
    </r>
    <r>
      <rPr>
        <sz val="12"/>
        <color theme="1"/>
        <rFont val="Calibri"/>
        <family val="2"/>
        <scheme val="minor"/>
      </rPr>
      <t/>
    </r>
  </si>
  <si>
    <r>
      <rPr>
        <sz val="10"/>
        <color rgb="FFFF0000"/>
        <rFont val="Calibri (Textkörper)"/>
      </rPr>
      <t>Coursecode</t>
    </r>
    <r>
      <rPr>
        <sz val="10"/>
        <rFont val="Calibri"/>
        <family val="2"/>
        <scheme val="minor"/>
      </rPr>
      <t>_offen_092</t>
    </r>
    <r>
      <rPr>
        <sz val="12"/>
        <color theme="1"/>
        <rFont val="Calibri"/>
        <family val="2"/>
        <scheme val="minor"/>
      </rPr>
      <t/>
    </r>
  </si>
  <si>
    <r>
      <rPr>
        <sz val="10"/>
        <color rgb="FFFF0000"/>
        <rFont val="Calibri (Textkörper)"/>
      </rPr>
      <t>Coursecode</t>
    </r>
    <r>
      <rPr>
        <sz val="10"/>
        <rFont val="Calibri"/>
        <family val="2"/>
        <scheme val="minor"/>
      </rPr>
      <t>_offen_093</t>
    </r>
    <r>
      <rPr>
        <sz val="12"/>
        <color theme="1"/>
        <rFont val="Calibri"/>
        <family val="2"/>
        <scheme val="minor"/>
      </rPr>
      <t/>
    </r>
  </si>
  <si>
    <r>
      <rPr>
        <sz val="10"/>
        <color rgb="FFFF0000"/>
        <rFont val="Calibri (Textkörper)"/>
      </rPr>
      <t>Coursecode</t>
    </r>
    <r>
      <rPr>
        <sz val="10"/>
        <rFont val="Calibri"/>
        <family val="2"/>
        <scheme val="minor"/>
      </rPr>
      <t>_offen_094</t>
    </r>
    <r>
      <rPr>
        <sz val="12"/>
        <color theme="1"/>
        <rFont val="Calibri"/>
        <family val="2"/>
        <scheme val="minor"/>
      </rPr>
      <t/>
    </r>
  </si>
  <si>
    <r>
      <rPr>
        <sz val="10"/>
        <color rgb="FFFF0000"/>
        <rFont val="Calibri (Textkörper)"/>
      </rPr>
      <t>Coursecode</t>
    </r>
    <r>
      <rPr>
        <sz val="10"/>
        <rFont val="Calibri"/>
        <family val="2"/>
        <scheme val="minor"/>
      </rPr>
      <t>_offen_095</t>
    </r>
    <r>
      <rPr>
        <sz val="12"/>
        <color theme="1"/>
        <rFont val="Calibri"/>
        <family val="2"/>
        <scheme val="minor"/>
      </rPr>
      <t/>
    </r>
  </si>
  <si>
    <r>
      <rPr>
        <sz val="10"/>
        <color rgb="FFFF0000"/>
        <rFont val="Calibri (Textkörper)"/>
      </rPr>
      <t>Coursecode</t>
    </r>
    <r>
      <rPr>
        <sz val="10"/>
        <rFont val="Calibri"/>
        <family val="2"/>
        <scheme val="minor"/>
      </rPr>
      <t>_offen_096</t>
    </r>
    <r>
      <rPr>
        <sz val="12"/>
        <color theme="1"/>
        <rFont val="Calibri"/>
        <family val="2"/>
        <scheme val="minor"/>
      </rPr>
      <t/>
    </r>
  </si>
  <si>
    <r>
      <rPr>
        <sz val="10"/>
        <color rgb="FFFF0000"/>
        <rFont val="Calibri (Textkörper)"/>
      </rPr>
      <t>Coursecode</t>
    </r>
    <r>
      <rPr>
        <sz val="10"/>
        <rFont val="Calibri"/>
        <family val="2"/>
        <scheme val="minor"/>
      </rPr>
      <t>_offen_097</t>
    </r>
    <r>
      <rPr>
        <sz val="12"/>
        <color theme="1"/>
        <rFont val="Calibri"/>
        <family val="2"/>
        <scheme val="minor"/>
      </rPr>
      <t/>
    </r>
  </si>
  <si>
    <r>
      <rPr>
        <sz val="10"/>
        <color rgb="FFFF0000"/>
        <rFont val="Calibri (Textkörper)"/>
      </rPr>
      <t>Coursecode</t>
    </r>
    <r>
      <rPr>
        <sz val="10"/>
        <rFont val="Calibri"/>
        <family val="2"/>
        <scheme val="minor"/>
      </rPr>
      <t>_offen_098</t>
    </r>
    <r>
      <rPr>
        <sz val="12"/>
        <color theme="1"/>
        <rFont val="Calibri"/>
        <family val="2"/>
        <scheme val="minor"/>
      </rPr>
      <t/>
    </r>
  </si>
  <si>
    <r>
      <rPr>
        <sz val="10"/>
        <color rgb="FFFF0000"/>
        <rFont val="Calibri (Textkörper)"/>
      </rPr>
      <t>Coursecode</t>
    </r>
    <r>
      <rPr>
        <sz val="10"/>
        <rFont val="Calibri"/>
        <family val="2"/>
        <scheme val="minor"/>
      </rPr>
      <t>_offen_099</t>
    </r>
    <r>
      <rPr>
        <sz val="12"/>
        <color theme="1"/>
        <rFont val="Calibri"/>
        <family val="2"/>
        <scheme val="minor"/>
      </rPr>
      <t/>
    </r>
  </si>
  <si>
    <r>
      <rPr>
        <sz val="10"/>
        <color rgb="FFFF0000"/>
        <rFont val="Calibri (Textkörper)"/>
      </rPr>
      <t>Coursecode</t>
    </r>
    <r>
      <rPr>
        <sz val="10"/>
        <rFont val="Calibri"/>
        <family val="2"/>
        <scheme val="minor"/>
      </rPr>
      <t>_offen_100</t>
    </r>
    <r>
      <rPr>
        <sz val="12"/>
        <color theme="1"/>
        <rFont val="Calibri"/>
        <family val="2"/>
        <scheme val="minor"/>
      </rPr>
      <t/>
    </r>
  </si>
  <si>
    <r>
      <rPr>
        <sz val="10"/>
        <color rgb="FFFF0000"/>
        <rFont val="Calibri (Textkörper)"/>
      </rPr>
      <t>Coursecode</t>
    </r>
    <r>
      <rPr>
        <sz val="10"/>
        <rFont val="Calibri"/>
        <family val="2"/>
        <scheme val="minor"/>
      </rPr>
      <t>_offen_101</t>
    </r>
    <r>
      <rPr>
        <sz val="12"/>
        <color theme="1"/>
        <rFont val="Calibri"/>
        <family val="2"/>
        <scheme val="minor"/>
      </rPr>
      <t/>
    </r>
  </si>
  <si>
    <r>
      <rPr>
        <sz val="10"/>
        <color rgb="FFFF0000"/>
        <rFont val="Calibri (Textkörper)"/>
      </rPr>
      <t>Coursecode</t>
    </r>
    <r>
      <rPr>
        <sz val="10"/>
        <rFont val="Calibri"/>
        <family val="2"/>
        <scheme val="minor"/>
      </rPr>
      <t>_offen_102</t>
    </r>
    <r>
      <rPr>
        <sz val="12"/>
        <color theme="1"/>
        <rFont val="Calibri"/>
        <family val="2"/>
        <scheme val="minor"/>
      </rPr>
      <t/>
    </r>
  </si>
  <si>
    <r>
      <rPr>
        <sz val="10"/>
        <color rgb="FFFF0000"/>
        <rFont val="Calibri (Textkörper)"/>
      </rPr>
      <t>Coursecode</t>
    </r>
    <r>
      <rPr>
        <sz val="10"/>
        <rFont val="Calibri"/>
        <family val="2"/>
        <scheme val="minor"/>
      </rPr>
      <t>_offen_103</t>
    </r>
    <r>
      <rPr>
        <sz val="12"/>
        <color theme="1"/>
        <rFont val="Calibri"/>
        <family val="2"/>
        <scheme val="minor"/>
      </rPr>
      <t/>
    </r>
  </si>
  <si>
    <r>
      <rPr>
        <sz val="10"/>
        <color rgb="FFFF0000"/>
        <rFont val="Calibri (Textkörper)"/>
      </rPr>
      <t>Coursecode</t>
    </r>
    <r>
      <rPr>
        <sz val="10"/>
        <rFont val="Calibri"/>
        <family val="2"/>
        <scheme val="minor"/>
      </rPr>
      <t>_offen_104</t>
    </r>
    <r>
      <rPr>
        <sz val="12"/>
        <color theme="1"/>
        <rFont val="Calibri"/>
        <family val="2"/>
        <scheme val="minor"/>
      </rPr>
      <t/>
    </r>
  </si>
  <si>
    <r>
      <rPr>
        <sz val="10"/>
        <color rgb="FFFF0000"/>
        <rFont val="Calibri (Textkörper)"/>
      </rPr>
      <t>Coursecode</t>
    </r>
    <r>
      <rPr>
        <sz val="10"/>
        <rFont val="Calibri"/>
        <family val="2"/>
        <scheme val="minor"/>
      </rPr>
      <t>_offen_105</t>
    </r>
    <r>
      <rPr>
        <sz val="12"/>
        <color theme="1"/>
        <rFont val="Calibri"/>
        <family val="2"/>
        <scheme val="minor"/>
      </rPr>
      <t/>
    </r>
  </si>
  <si>
    <r>
      <rPr>
        <sz val="10"/>
        <color rgb="FFFF0000"/>
        <rFont val="Calibri (Textkörper)"/>
      </rPr>
      <t>Coursecode</t>
    </r>
    <r>
      <rPr>
        <sz val="10"/>
        <rFont val="Calibri"/>
        <family val="2"/>
        <scheme val="minor"/>
      </rPr>
      <t>_offen_106</t>
    </r>
    <r>
      <rPr>
        <sz val="12"/>
        <color theme="1"/>
        <rFont val="Calibri"/>
        <family val="2"/>
        <scheme val="minor"/>
      </rPr>
      <t/>
    </r>
  </si>
  <si>
    <r>
      <rPr>
        <sz val="10"/>
        <color rgb="FFFF0000"/>
        <rFont val="Calibri (Textkörper)"/>
      </rPr>
      <t>Coursecode</t>
    </r>
    <r>
      <rPr>
        <sz val="10"/>
        <rFont val="Calibri"/>
        <family val="2"/>
        <scheme val="minor"/>
      </rPr>
      <t>_offen_107</t>
    </r>
    <r>
      <rPr>
        <sz val="12"/>
        <color theme="1"/>
        <rFont val="Calibri"/>
        <family val="2"/>
        <scheme val="minor"/>
      </rPr>
      <t/>
    </r>
  </si>
  <si>
    <r>
      <rPr>
        <sz val="10"/>
        <color rgb="FFFF0000"/>
        <rFont val="Calibri (Textkörper)"/>
      </rPr>
      <t>Coursecode</t>
    </r>
    <r>
      <rPr>
        <sz val="10"/>
        <rFont val="Calibri"/>
        <family val="2"/>
        <scheme val="minor"/>
      </rPr>
      <t>_offen_108</t>
    </r>
    <r>
      <rPr>
        <sz val="12"/>
        <color theme="1"/>
        <rFont val="Calibri"/>
        <family val="2"/>
        <scheme val="minor"/>
      </rPr>
      <t/>
    </r>
  </si>
  <si>
    <r>
      <rPr>
        <sz val="10"/>
        <color rgb="FFFF0000"/>
        <rFont val="Calibri (Textkörper)"/>
      </rPr>
      <t>Coursecode</t>
    </r>
    <r>
      <rPr>
        <sz val="10"/>
        <rFont val="Calibri"/>
        <family val="2"/>
        <scheme val="minor"/>
      </rPr>
      <t>_offen_109</t>
    </r>
    <r>
      <rPr>
        <sz val="12"/>
        <color theme="1"/>
        <rFont val="Calibri"/>
        <family val="2"/>
        <scheme val="minor"/>
      </rPr>
      <t/>
    </r>
  </si>
  <si>
    <r>
      <rPr>
        <sz val="10"/>
        <color rgb="FFFF0000"/>
        <rFont val="Calibri (Textkörper)"/>
      </rPr>
      <t>Coursecode</t>
    </r>
    <r>
      <rPr>
        <sz val="10"/>
        <rFont val="Calibri"/>
        <family val="2"/>
        <scheme val="minor"/>
      </rPr>
      <t>_offen_110</t>
    </r>
    <r>
      <rPr>
        <sz val="12"/>
        <color theme="1"/>
        <rFont val="Calibri"/>
        <family val="2"/>
        <scheme val="minor"/>
      </rPr>
      <t/>
    </r>
  </si>
  <si>
    <r>
      <rPr>
        <sz val="10"/>
        <color rgb="FFFF0000"/>
        <rFont val="Calibri (Textkörper)"/>
      </rPr>
      <t>Coursecode</t>
    </r>
    <r>
      <rPr>
        <sz val="10"/>
        <rFont val="Calibri"/>
        <family val="2"/>
        <scheme val="minor"/>
      </rPr>
      <t>_offen_111</t>
    </r>
    <r>
      <rPr>
        <sz val="12"/>
        <color theme="1"/>
        <rFont val="Calibri"/>
        <family val="2"/>
        <scheme val="minor"/>
      </rPr>
      <t/>
    </r>
  </si>
  <si>
    <r>
      <rPr>
        <sz val="10"/>
        <color rgb="FFFF0000"/>
        <rFont val="Calibri (Textkörper)"/>
      </rPr>
      <t>Coursecode</t>
    </r>
    <r>
      <rPr>
        <sz val="10"/>
        <rFont val="Calibri"/>
        <family val="2"/>
        <scheme val="minor"/>
      </rPr>
      <t>_offen_112</t>
    </r>
    <r>
      <rPr>
        <sz val="12"/>
        <color theme="1"/>
        <rFont val="Calibri"/>
        <family val="2"/>
        <scheme val="minor"/>
      </rPr>
      <t/>
    </r>
  </si>
  <si>
    <r>
      <rPr>
        <sz val="10"/>
        <color rgb="FFFF0000"/>
        <rFont val="Calibri (Textkörper)"/>
      </rPr>
      <t>Coursecode</t>
    </r>
    <r>
      <rPr>
        <sz val="10"/>
        <rFont val="Calibri"/>
        <family val="2"/>
        <scheme val="minor"/>
      </rPr>
      <t>_offen_113</t>
    </r>
    <r>
      <rPr>
        <sz val="12"/>
        <color theme="1"/>
        <rFont val="Calibri"/>
        <family val="2"/>
        <scheme val="minor"/>
      </rPr>
      <t/>
    </r>
  </si>
  <si>
    <r>
      <rPr>
        <sz val="10"/>
        <color rgb="FFFF0000"/>
        <rFont val="Calibri (Textkörper)"/>
      </rPr>
      <t>Coursecode</t>
    </r>
    <r>
      <rPr>
        <sz val="10"/>
        <rFont val="Calibri"/>
        <family val="2"/>
        <scheme val="minor"/>
      </rPr>
      <t>_offen_114</t>
    </r>
    <r>
      <rPr>
        <sz val="12"/>
        <color theme="1"/>
        <rFont val="Calibri"/>
        <family val="2"/>
        <scheme val="minor"/>
      </rPr>
      <t/>
    </r>
  </si>
  <si>
    <r>
      <rPr>
        <sz val="10"/>
        <color rgb="FFFF0000"/>
        <rFont val="Calibri (Textkörper)"/>
      </rPr>
      <t>Coursecode</t>
    </r>
    <r>
      <rPr>
        <sz val="10"/>
        <rFont val="Calibri"/>
        <family val="2"/>
        <scheme val="minor"/>
      </rPr>
      <t>_offen_115</t>
    </r>
    <r>
      <rPr>
        <sz val="12"/>
        <color theme="1"/>
        <rFont val="Calibri"/>
        <family val="2"/>
        <scheme val="minor"/>
      </rPr>
      <t/>
    </r>
  </si>
  <si>
    <r>
      <rPr>
        <sz val="10"/>
        <color rgb="FFFF0000"/>
        <rFont val="Calibri (Textkörper)"/>
      </rPr>
      <t>Coursecode</t>
    </r>
    <r>
      <rPr>
        <sz val="10"/>
        <rFont val="Calibri"/>
        <family val="2"/>
        <scheme val="minor"/>
      </rPr>
      <t>_offen_116</t>
    </r>
    <r>
      <rPr>
        <sz val="12"/>
        <color theme="1"/>
        <rFont val="Calibri"/>
        <family val="2"/>
        <scheme val="minor"/>
      </rPr>
      <t/>
    </r>
  </si>
  <si>
    <r>
      <rPr>
        <sz val="10"/>
        <color rgb="FFFF0000"/>
        <rFont val="Calibri (Textkörper)"/>
      </rPr>
      <t>Coursecode</t>
    </r>
    <r>
      <rPr>
        <sz val="10"/>
        <rFont val="Calibri"/>
        <family val="2"/>
        <scheme val="minor"/>
      </rPr>
      <t>_offen_117</t>
    </r>
    <r>
      <rPr>
        <sz val="12"/>
        <color theme="1"/>
        <rFont val="Calibri"/>
        <family val="2"/>
        <scheme val="minor"/>
      </rPr>
      <t/>
    </r>
  </si>
  <si>
    <r>
      <rPr>
        <sz val="10"/>
        <color rgb="FFFF0000"/>
        <rFont val="Calibri (Textkörper)"/>
      </rPr>
      <t>Coursecode</t>
    </r>
    <r>
      <rPr>
        <sz val="10"/>
        <rFont val="Calibri"/>
        <family val="2"/>
        <scheme val="minor"/>
      </rPr>
      <t>_offen_118</t>
    </r>
    <r>
      <rPr>
        <sz val="12"/>
        <color theme="1"/>
        <rFont val="Calibri"/>
        <family val="2"/>
        <scheme val="minor"/>
      </rPr>
      <t/>
    </r>
  </si>
  <si>
    <r>
      <rPr>
        <sz val="10"/>
        <color rgb="FFFF0000"/>
        <rFont val="Calibri (Textkörper)"/>
      </rPr>
      <t>Coursecode</t>
    </r>
    <r>
      <rPr>
        <sz val="10"/>
        <rFont val="Calibri"/>
        <family val="2"/>
        <scheme val="minor"/>
      </rPr>
      <t>_offen_119</t>
    </r>
    <r>
      <rPr>
        <sz val="12"/>
        <color theme="1"/>
        <rFont val="Calibri"/>
        <family val="2"/>
        <scheme val="minor"/>
      </rPr>
      <t/>
    </r>
  </si>
  <si>
    <r>
      <rPr>
        <sz val="10"/>
        <color rgb="FFFF0000"/>
        <rFont val="Calibri (Textkörper)"/>
      </rPr>
      <t>Coursecode</t>
    </r>
    <r>
      <rPr>
        <sz val="10"/>
        <rFont val="Calibri"/>
        <family val="2"/>
        <scheme val="minor"/>
      </rPr>
      <t>_offen_120</t>
    </r>
    <r>
      <rPr>
        <sz val="12"/>
        <color theme="1"/>
        <rFont val="Calibri"/>
        <family val="2"/>
        <scheme val="minor"/>
      </rPr>
      <t/>
    </r>
  </si>
  <si>
    <r>
      <rPr>
        <sz val="10"/>
        <color rgb="FFFF0000"/>
        <rFont val="Calibri (Textkörper)"/>
      </rPr>
      <t>Coursecode</t>
    </r>
    <r>
      <rPr>
        <sz val="10"/>
        <rFont val="Calibri"/>
        <family val="2"/>
        <scheme val="minor"/>
      </rPr>
      <t>_offen_121</t>
    </r>
    <r>
      <rPr>
        <sz val="12"/>
        <color theme="1"/>
        <rFont val="Calibri"/>
        <family val="2"/>
        <scheme val="minor"/>
      </rPr>
      <t/>
    </r>
  </si>
  <si>
    <r>
      <rPr>
        <sz val="10"/>
        <color rgb="FFFF0000"/>
        <rFont val="Calibri (Textkörper)"/>
      </rPr>
      <t>Coursecode</t>
    </r>
    <r>
      <rPr>
        <sz val="10"/>
        <rFont val="Calibri"/>
        <family val="2"/>
        <scheme val="minor"/>
      </rPr>
      <t>_offen_122</t>
    </r>
    <r>
      <rPr>
        <sz val="12"/>
        <color theme="1"/>
        <rFont val="Calibri"/>
        <family val="2"/>
        <scheme val="minor"/>
      </rPr>
      <t/>
    </r>
  </si>
  <si>
    <r>
      <rPr>
        <sz val="10"/>
        <color rgb="FFFF0000"/>
        <rFont val="Calibri (Textkörper)"/>
      </rPr>
      <t>Coursecode</t>
    </r>
    <r>
      <rPr>
        <sz val="10"/>
        <rFont val="Calibri"/>
        <family val="2"/>
        <scheme val="minor"/>
      </rPr>
      <t>_offen_123</t>
    </r>
    <r>
      <rPr>
        <sz val="12"/>
        <color theme="1"/>
        <rFont val="Calibri"/>
        <family val="2"/>
        <scheme val="minor"/>
      </rPr>
      <t/>
    </r>
  </si>
  <si>
    <r>
      <rPr>
        <sz val="10"/>
        <color rgb="FFFF0000"/>
        <rFont val="Calibri (Textkörper)"/>
      </rPr>
      <t>Coursecode</t>
    </r>
    <r>
      <rPr>
        <sz val="10"/>
        <rFont val="Calibri"/>
        <family val="2"/>
        <scheme val="minor"/>
      </rPr>
      <t>_offen_124</t>
    </r>
    <r>
      <rPr>
        <sz val="12"/>
        <color theme="1"/>
        <rFont val="Calibri"/>
        <family val="2"/>
        <scheme val="minor"/>
      </rPr>
      <t/>
    </r>
  </si>
  <si>
    <r>
      <rPr>
        <sz val="10"/>
        <color rgb="FFFF0000"/>
        <rFont val="Calibri (Textkörper)"/>
      </rPr>
      <t>Coursecode</t>
    </r>
    <r>
      <rPr>
        <sz val="10"/>
        <rFont val="Calibri"/>
        <family val="2"/>
        <scheme val="minor"/>
      </rPr>
      <t>_offen_125</t>
    </r>
    <r>
      <rPr>
        <sz val="12"/>
        <color theme="1"/>
        <rFont val="Calibri"/>
        <family val="2"/>
        <scheme val="minor"/>
      </rPr>
      <t/>
    </r>
  </si>
  <si>
    <r>
      <rPr>
        <sz val="10"/>
        <color rgb="FFFF0000"/>
        <rFont val="Calibri (Textkörper)"/>
      </rPr>
      <t>Coursecode</t>
    </r>
    <r>
      <rPr>
        <sz val="10"/>
        <rFont val="Calibri"/>
        <family val="2"/>
        <scheme val="minor"/>
      </rPr>
      <t>_offen_126</t>
    </r>
    <r>
      <rPr>
        <sz val="12"/>
        <color theme="1"/>
        <rFont val="Calibri"/>
        <family val="2"/>
        <scheme val="minor"/>
      </rPr>
      <t/>
    </r>
  </si>
  <si>
    <r>
      <rPr>
        <sz val="10"/>
        <color rgb="FFFF0000"/>
        <rFont val="Calibri (Textkörper)"/>
      </rPr>
      <t>Coursecode</t>
    </r>
    <r>
      <rPr>
        <sz val="10"/>
        <rFont val="Calibri"/>
        <family val="2"/>
        <scheme val="minor"/>
      </rPr>
      <t>_offen_127</t>
    </r>
    <r>
      <rPr>
        <sz val="12"/>
        <color theme="1"/>
        <rFont val="Calibri"/>
        <family val="2"/>
        <scheme val="minor"/>
      </rPr>
      <t/>
    </r>
  </si>
  <si>
    <r>
      <rPr>
        <sz val="10"/>
        <color rgb="FFFF0000"/>
        <rFont val="Calibri (Textkörper)"/>
      </rPr>
      <t>Coursecode</t>
    </r>
    <r>
      <rPr>
        <sz val="10"/>
        <rFont val="Calibri"/>
        <family val="2"/>
        <scheme val="minor"/>
      </rPr>
      <t>_offen_128</t>
    </r>
    <r>
      <rPr>
        <sz val="12"/>
        <color theme="1"/>
        <rFont val="Calibri"/>
        <family val="2"/>
        <scheme val="minor"/>
      </rPr>
      <t/>
    </r>
  </si>
  <si>
    <r>
      <rPr>
        <sz val="10"/>
        <color rgb="FFFF0000"/>
        <rFont val="Calibri (Textkörper)"/>
      </rPr>
      <t>Coursecode</t>
    </r>
    <r>
      <rPr>
        <sz val="10"/>
        <rFont val="Calibri"/>
        <family val="2"/>
        <scheme val="minor"/>
      </rPr>
      <t>_offen_129</t>
    </r>
    <r>
      <rPr>
        <sz val="12"/>
        <color theme="1"/>
        <rFont val="Calibri"/>
        <family val="2"/>
        <scheme val="minor"/>
      </rPr>
      <t/>
    </r>
  </si>
  <si>
    <t>Schwierigkeitsgrad</t>
  </si>
  <si>
    <t>Bild</t>
  </si>
  <si>
    <t>Ja</t>
  </si>
  <si>
    <t>Nein</t>
  </si>
  <si>
    <t>MC Fragen pro Lektion</t>
  </si>
  <si>
    <t>MC leicht</t>
  </si>
  <si>
    <t>MC mittel</t>
  </si>
  <si>
    <t>MC schwer</t>
  </si>
  <si>
    <t>Offene Fragen / Lektion</t>
  </si>
  <si>
    <t>Offen leicht</t>
  </si>
  <si>
    <t>Offen mittel</t>
  </si>
  <si>
    <t>Offen schwer</t>
  </si>
  <si>
    <t xml:space="preserve">bitte Erklärung ausführen </t>
  </si>
  <si>
    <r>
      <t xml:space="preserve">Which scientist was one of the earliest </t>
    </r>
    <r>
      <rPr>
        <sz val="10"/>
        <color rgb="FFFF0000"/>
        <rFont val="Calibri"/>
        <family val="2"/>
        <scheme val="minor"/>
      </rPr>
      <t>to</t>
    </r>
    <r>
      <rPr>
        <sz val="10"/>
        <rFont val="Calibri"/>
        <family val="2"/>
        <scheme val="minor"/>
      </rPr>
      <t xml:space="preserve"> define the term "innovation"?</t>
    </r>
  </si>
  <si>
    <t>For which work is the communication scholar and sociologist Everett M. Rogers well-known?</t>
  </si>
  <si>
    <r>
      <t xml:space="preserve">Between </t>
    </r>
    <r>
      <rPr>
        <sz val="10"/>
        <color rgb="FFFF0000"/>
        <rFont val="Calibri"/>
        <family val="2"/>
        <scheme val="minor"/>
      </rPr>
      <t>what</t>
    </r>
    <r>
      <rPr>
        <sz val="10"/>
        <color theme="1"/>
        <rFont val="Calibri"/>
        <family val="2"/>
        <scheme val="minor"/>
      </rPr>
      <t xml:space="preserve"> steps can the degree of newness of innovations vary?</t>
    </r>
  </si>
  <si>
    <r>
      <t xml:space="preserve">In which year was the term "business model" </t>
    </r>
    <r>
      <rPr>
        <sz val="10"/>
        <color rgb="FFFF0000"/>
        <rFont val="Calibri"/>
        <family val="2"/>
        <scheme val="minor"/>
      </rPr>
      <t>first</t>
    </r>
    <r>
      <rPr>
        <sz val="10"/>
        <color theme="1"/>
        <rFont val="Calibri"/>
        <family val="2"/>
        <scheme val="minor"/>
      </rPr>
      <t xml:space="preserve"> mentioned ?</t>
    </r>
  </si>
  <si>
    <t>How many pillars does Osterwalder &amp; Pigneurs business model consist of?</t>
  </si>
  <si>
    <t>How many business model building blocks is Osterwalder &amp; Pigneur's business model composed of?</t>
  </si>
  <si>
    <t>What is an example of a traditional business model?</t>
  </si>
  <si>
    <r>
      <t xml:space="preserve">What is </t>
    </r>
    <r>
      <rPr>
        <sz val="10"/>
        <color rgb="FFFF0000"/>
        <rFont val="Calibri"/>
        <family val="2"/>
        <scheme val="minor"/>
      </rPr>
      <t xml:space="preserve">a </t>
    </r>
    <r>
      <rPr>
        <sz val="10"/>
        <color theme="1"/>
        <rFont val="Calibri"/>
        <family val="2"/>
        <scheme val="minor"/>
      </rPr>
      <t>value proposition according to Osterwalder and Pigneur (2010)?</t>
    </r>
  </si>
  <si>
    <r>
      <t>According to Osterwalder and Pigneur (2010), which different channels exist in the business model building block</t>
    </r>
    <r>
      <rPr>
        <sz val="10"/>
        <color rgb="FFFF0000"/>
        <rFont val="Calibri"/>
        <family val="2"/>
        <scheme val="minor"/>
      </rPr>
      <t>s</t>
    </r>
    <r>
      <rPr>
        <sz val="10"/>
        <color theme="1"/>
        <rFont val="Calibri"/>
        <family val="2"/>
        <scheme val="minor"/>
      </rPr>
      <t>?</t>
    </r>
  </si>
  <si>
    <r>
      <t>In</t>
    </r>
    <r>
      <rPr>
        <sz val="10"/>
        <color rgb="FFFF0000"/>
        <rFont val="Calibri"/>
        <family val="2"/>
        <scheme val="minor"/>
      </rPr>
      <t>to</t>
    </r>
    <r>
      <rPr>
        <sz val="10"/>
        <color theme="1"/>
        <rFont val="Calibri"/>
        <family val="2"/>
        <scheme val="minor"/>
      </rPr>
      <t xml:space="preserve"> which cost structure</t>
    </r>
    <r>
      <rPr>
        <sz val="10"/>
        <color rgb="FFFF0000"/>
        <rFont val="Calibri"/>
        <family val="2"/>
        <scheme val="minor"/>
      </rPr>
      <t>s</t>
    </r>
    <r>
      <rPr>
        <sz val="10"/>
        <color theme="1"/>
        <rFont val="Calibri"/>
        <family val="2"/>
        <scheme val="minor"/>
      </rPr>
      <t xml:space="preserve"> can business models broadly be classified?</t>
    </r>
  </si>
  <si>
    <r>
      <t>What is true for the advertising</t>
    </r>
    <r>
      <rPr>
        <sz val="10"/>
        <color rgb="FFFF0000"/>
        <rFont val="Calibri"/>
        <family val="2"/>
        <scheme val="minor"/>
      </rPr>
      <t>-</t>
    </r>
    <r>
      <rPr>
        <sz val="10"/>
        <color theme="1"/>
        <rFont val="Calibri"/>
        <family val="2"/>
        <scheme val="minor"/>
      </rPr>
      <t>based business model?</t>
    </r>
  </si>
  <si>
    <r>
      <t xml:space="preserve">What are reasons for the challenge </t>
    </r>
    <r>
      <rPr>
        <sz val="10"/>
        <color rgb="FFFF0000"/>
        <rFont val="Calibri"/>
        <family val="2"/>
        <scheme val="minor"/>
      </rPr>
      <t>to</t>
    </r>
    <r>
      <rPr>
        <sz val="10"/>
        <color theme="1"/>
        <rFont val="Calibri"/>
        <family val="2"/>
        <scheme val="minor"/>
      </rPr>
      <t xml:space="preserve"> traditional business models and disrupted markets?</t>
    </r>
  </si>
  <si>
    <r>
      <t>Why is the ability to use digital networks (</t>
    </r>
    <r>
      <rPr>
        <sz val="10"/>
        <color rgb="FFFF0000"/>
        <rFont val="Calibri"/>
        <family val="2"/>
        <scheme val="minor"/>
      </rPr>
      <t>which</t>
    </r>
    <r>
      <rPr>
        <sz val="10"/>
        <color theme="1"/>
        <rFont val="Calibri"/>
        <family val="2"/>
        <scheme val="minor"/>
      </rPr>
      <t xml:space="preserve"> means that companies engage customers, suppliers, and third parties on their digital platforms) essential for success?</t>
    </r>
  </si>
  <si>
    <r>
      <t xml:space="preserve">How can digital companies grow </t>
    </r>
    <r>
      <rPr>
        <sz val="10"/>
        <color rgb="FFFF0000"/>
        <rFont val="Calibri"/>
        <family val="2"/>
        <scheme val="minor"/>
      </rPr>
      <t>rapidly</t>
    </r>
    <r>
      <rPr>
        <sz val="10"/>
        <color theme="1"/>
        <rFont val="Calibri"/>
        <family val="2"/>
        <scheme val="minor"/>
      </rPr>
      <t>?</t>
    </r>
  </si>
  <si>
    <r>
      <t xml:space="preserve">What is the largest social network as in </t>
    </r>
    <r>
      <rPr>
        <sz val="10"/>
        <color rgb="FFFF0000"/>
        <rFont val="Calibri"/>
        <family val="2"/>
        <scheme val="minor"/>
      </rPr>
      <t>the</t>
    </r>
    <r>
      <rPr>
        <sz val="10"/>
        <color theme="1"/>
        <rFont val="Calibri"/>
        <family val="2"/>
        <scheme val="minor"/>
      </rPr>
      <t xml:space="preserve"> year 2023?</t>
    </r>
  </si>
  <si>
    <r>
      <t>In what kind</t>
    </r>
    <r>
      <rPr>
        <sz val="10"/>
        <color rgb="FFFF0000"/>
        <rFont val="Calibri"/>
        <family val="2"/>
        <scheme val="minor"/>
      </rPr>
      <t>s</t>
    </r>
    <r>
      <rPr>
        <sz val="10"/>
        <color theme="1"/>
        <rFont val="Calibri"/>
        <family val="2"/>
        <scheme val="minor"/>
      </rPr>
      <t xml:space="preserve"> of markets do influencers act?</t>
    </r>
  </si>
  <si>
    <r>
      <t xml:space="preserve">What has been reshaped by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m</t>
    </r>
    <r>
      <rPr>
        <sz val="10"/>
        <color theme="1"/>
        <rFont val="Calibri"/>
        <family val="2"/>
        <scheme val="minor"/>
      </rPr>
      <t>edia?</t>
    </r>
  </si>
  <si>
    <r>
      <t xml:space="preserve">What is a common revenue model of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m</t>
    </r>
    <r>
      <rPr>
        <sz val="10"/>
        <color theme="1"/>
        <rFont val="Calibri"/>
        <family val="2"/>
        <scheme val="minor"/>
      </rPr>
      <t>edia?</t>
    </r>
  </si>
  <si>
    <t>Which groups does a social media platform usually connect?</t>
  </si>
  <si>
    <r>
      <t xml:space="preserve">What does the concept of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c</t>
    </r>
    <r>
      <rPr>
        <sz val="10"/>
        <color theme="1"/>
        <rFont val="Calibri"/>
        <family val="2"/>
        <scheme val="minor"/>
      </rPr>
      <t>ommerce imply?</t>
    </r>
  </si>
  <si>
    <r>
      <t xml:space="preserve">Which aspects did </t>
    </r>
    <r>
      <rPr>
        <sz val="10"/>
        <color rgb="FFFF0000"/>
        <rFont val="Calibri"/>
        <family val="2"/>
        <scheme val="minor"/>
      </rPr>
      <t>the</t>
    </r>
    <r>
      <rPr>
        <sz val="10"/>
        <color theme="1"/>
        <rFont val="Calibri"/>
        <family val="2"/>
        <scheme val="minor"/>
      </rPr>
      <t xml:space="preserve"> first researchers in social commerce pay special attention to?</t>
    </r>
  </si>
  <si>
    <r>
      <t xml:space="preserve">Which technologies provide further opportunities for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c</t>
    </r>
    <r>
      <rPr>
        <sz val="10"/>
        <color theme="1"/>
        <rFont val="Calibri"/>
        <family val="2"/>
        <scheme val="minor"/>
      </rPr>
      <t>ommerce?</t>
    </r>
  </si>
  <si>
    <r>
      <t xml:space="preserve">In what way did social media change the information </t>
    </r>
    <r>
      <rPr>
        <sz val="10"/>
        <color rgb="FFFF0000"/>
        <rFont val="Calibri"/>
        <family val="2"/>
        <scheme val="minor"/>
      </rPr>
      <t>exchange</t>
    </r>
    <r>
      <rPr>
        <sz val="10"/>
        <rFont val="Calibri"/>
        <family val="2"/>
        <scheme val="minor"/>
      </rPr>
      <t xml:space="preserve"> between buyers and sellers in a social selling context?</t>
    </r>
  </si>
  <si>
    <r>
      <t xml:space="preserve">Which activities </t>
    </r>
    <r>
      <rPr>
        <sz val="10"/>
        <color rgb="FFFF0000"/>
        <rFont val="Calibri"/>
        <family val="2"/>
        <scheme val="minor"/>
      </rPr>
      <t>do</t>
    </r>
    <r>
      <rPr>
        <sz val="10"/>
        <color theme="1"/>
        <rFont val="Calibri"/>
        <family val="2"/>
        <scheme val="minor"/>
      </rPr>
      <t xml:space="preserve"> Barney-McNamara et al. (2021) </t>
    </r>
    <r>
      <rPr>
        <sz val="10"/>
        <color rgb="FFFF0000"/>
        <rFont val="Calibri"/>
        <family val="2"/>
        <scheme val="minor"/>
      </rPr>
      <t>expect</t>
    </r>
    <r>
      <rPr>
        <sz val="10"/>
        <color theme="1"/>
        <rFont val="Calibri"/>
        <family val="2"/>
        <scheme val="minor"/>
      </rPr>
      <t xml:space="preserve"> to influence the social selling outcome?</t>
    </r>
  </si>
  <si>
    <r>
      <t xml:space="preserve">What does moderation </t>
    </r>
    <r>
      <rPr>
        <sz val="10"/>
        <color rgb="FFFF0000"/>
        <rFont val="Calibri"/>
        <family val="2"/>
        <scheme val="minor"/>
      </rPr>
      <t>mean</t>
    </r>
    <r>
      <rPr>
        <sz val="10"/>
        <color theme="1"/>
        <rFont val="Calibri"/>
        <family val="2"/>
        <scheme val="minor"/>
      </rPr>
      <t xml:space="preserve"> in a scientific context ?</t>
    </r>
  </si>
  <si>
    <r>
      <t xml:space="preserve">What are two examples of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c</t>
    </r>
    <r>
      <rPr>
        <sz val="10"/>
        <color theme="1"/>
        <rFont val="Calibri"/>
        <family val="2"/>
        <scheme val="minor"/>
      </rPr>
      <t>ommerce?</t>
    </r>
  </si>
  <si>
    <r>
      <t xml:space="preserve">What is an example of </t>
    </r>
    <r>
      <rPr>
        <sz val="10"/>
        <color rgb="FFFF0000"/>
        <rFont val="Calibri"/>
        <family val="2"/>
        <scheme val="minor"/>
      </rPr>
      <t>s</t>
    </r>
    <r>
      <rPr>
        <sz val="10"/>
        <color theme="1"/>
        <rFont val="Calibri"/>
        <family val="2"/>
        <scheme val="minor"/>
      </rPr>
      <t xml:space="preserve">ocial </t>
    </r>
    <r>
      <rPr>
        <sz val="10"/>
        <color rgb="FFFF0000"/>
        <rFont val="Calibri"/>
        <family val="2"/>
        <scheme val="minor"/>
      </rPr>
      <t>b</t>
    </r>
    <r>
      <rPr>
        <sz val="10"/>
        <color theme="1"/>
        <rFont val="Calibri"/>
        <family val="2"/>
        <scheme val="minor"/>
      </rPr>
      <t>logging?</t>
    </r>
  </si>
  <si>
    <t>Which instruments do the metaverse support?</t>
  </si>
  <si>
    <r>
      <t xml:space="preserve">What </t>
    </r>
    <r>
      <rPr>
        <sz val="10"/>
        <color rgb="FFFF0000"/>
        <rFont val="Calibri"/>
        <family val="2"/>
        <scheme val="minor"/>
      </rPr>
      <t>helps</t>
    </r>
    <r>
      <rPr>
        <sz val="10"/>
        <color theme="1"/>
        <rFont val="Calibri"/>
        <family val="2"/>
        <scheme val="minor"/>
      </rPr>
      <t xml:space="preserve"> sales professionals </t>
    </r>
    <r>
      <rPr>
        <sz val="10"/>
        <color rgb="FFFF0000"/>
        <rFont val="Calibri"/>
        <family val="2"/>
        <scheme val="minor"/>
      </rPr>
      <t>to</t>
    </r>
    <r>
      <rPr>
        <sz val="10"/>
        <color theme="1"/>
        <rFont val="Calibri"/>
        <family val="2"/>
        <scheme val="minor"/>
      </rPr>
      <t xml:space="preserve"> establish themselves as thought leaders?</t>
    </r>
  </si>
  <si>
    <r>
      <t xml:space="preserve">Infusion of </t>
    </r>
    <r>
      <rPr>
        <sz val="10"/>
        <color rgb="FFFF0000"/>
        <rFont val="Calibri"/>
        <family val="2"/>
        <scheme val="minor"/>
      </rPr>
      <t>i</t>
    </r>
    <r>
      <rPr>
        <sz val="10"/>
        <color theme="1"/>
        <rFont val="Calibri"/>
        <family val="2"/>
        <scheme val="minor"/>
      </rPr>
      <t>nnovation</t>
    </r>
  </si>
  <si>
    <r>
      <rPr>
        <sz val="10"/>
        <color rgb="FFFF0000"/>
        <rFont val="Calibri"/>
        <family val="2"/>
        <scheme val="minor"/>
      </rPr>
      <t>R</t>
    </r>
    <r>
      <rPr>
        <sz val="10"/>
        <color theme="1"/>
        <rFont val="Calibri"/>
        <family val="2"/>
        <scheme val="minor"/>
      </rPr>
      <t>adical and incremental</t>
    </r>
  </si>
  <si>
    <r>
      <rPr>
        <sz val="10"/>
        <color rgb="FFFF0000"/>
        <rFont val="Calibri"/>
        <family val="2"/>
        <scheme val="minor"/>
      </rPr>
      <t>S</t>
    </r>
    <r>
      <rPr>
        <sz val="10"/>
        <color theme="1"/>
        <rFont val="Calibri"/>
        <family val="2"/>
        <scheme val="minor"/>
      </rPr>
      <t>low and fast</t>
    </r>
  </si>
  <si>
    <r>
      <rPr>
        <sz val="10"/>
        <color rgb="FFFF0000"/>
        <rFont val="Calibri"/>
        <family val="2"/>
        <scheme val="minor"/>
      </rPr>
      <t>M</t>
    </r>
    <r>
      <rPr>
        <sz val="10"/>
        <color theme="1"/>
        <rFont val="Calibri"/>
        <family val="2"/>
        <scheme val="minor"/>
      </rPr>
      <t xml:space="preserve">inimal and maximal </t>
    </r>
  </si>
  <si>
    <r>
      <rPr>
        <sz val="10"/>
        <color rgb="FFFF0000"/>
        <rFont val="Calibri"/>
        <family val="2"/>
        <scheme val="minor"/>
      </rPr>
      <t>C</t>
    </r>
    <r>
      <rPr>
        <sz val="10"/>
        <color theme="1"/>
        <rFont val="Calibri"/>
        <family val="2"/>
        <scheme val="minor"/>
      </rPr>
      <t>old and hot</t>
    </r>
  </si>
  <si>
    <r>
      <rPr>
        <sz val="10"/>
        <color rgb="FFFF0000"/>
        <rFont val="Calibri"/>
        <family val="2"/>
        <scheme val="minor"/>
      </rPr>
      <t>In</t>
    </r>
    <r>
      <rPr>
        <sz val="10"/>
        <color theme="1"/>
        <rFont val="Calibri"/>
        <family val="2"/>
        <scheme val="minor"/>
      </rPr>
      <t xml:space="preserve"> the early 2000s</t>
    </r>
  </si>
  <si>
    <r>
      <rPr>
        <sz val="10"/>
        <color rgb="FFFF0000"/>
        <rFont val="Calibri"/>
        <family val="2"/>
        <scheme val="minor"/>
      </rPr>
      <t>In</t>
    </r>
    <r>
      <rPr>
        <sz val="10"/>
        <color theme="1"/>
        <rFont val="Calibri"/>
        <family val="2"/>
        <scheme val="minor"/>
      </rPr>
      <t xml:space="preserve"> the 1990s</t>
    </r>
  </si>
  <si>
    <r>
      <rPr>
        <sz val="10"/>
        <color rgb="FFFF0000"/>
        <rFont val="Calibri"/>
        <family val="2"/>
        <scheme val="minor"/>
      </rPr>
      <t>In</t>
    </r>
    <r>
      <rPr>
        <sz val="10"/>
        <color theme="1"/>
        <rFont val="Calibri"/>
        <family val="2"/>
        <scheme val="minor"/>
      </rPr>
      <t xml:space="preserve"> the 1980s</t>
    </r>
  </si>
  <si>
    <r>
      <rPr>
        <sz val="10"/>
        <color rgb="FFFF0000"/>
        <rFont val="Calibri"/>
        <family val="2"/>
        <scheme val="minor"/>
      </rPr>
      <t>P</t>
    </r>
    <r>
      <rPr>
        <sz val="10"/>
        <color theme="1"/>
        <rFont val="Calibri"/>
        <family val="2"/>
        <scheme val="minor"/>
      </rPr>
      <t>hysical assets, in-person interactions, and linear value chains</t>
    </r>
  </si>
  <si>
    <r>
      <rPr>
        <sz val="10"/>
        <color rgb="FFFF0000"/>
        <rFont val="Calibri"/>
        <family val="2"/>
        <scheme val="minor"/>
      </rPr>
      <t>D</t>
    </r>
    <r>
      <rPr>
        <sz val="10"/>
        <color theme="1"/>
        <rFont val="Calibri"/>
        <family val="2"/>
        <scheme val="minor"/>
      </rPr>
      <t>igital assets, in-person interactions, and linear value chains</t>
    </r>
  </si>
  <si>
    <r>
      <rPr>
        <sz val="10"/>
        <color rgb="FFFF0000"/>
        <rFont val="Calibri"/>
        <family val="2"/>
        <scheme val="minor"/>
      </rPr>
      <t>P</t>
    </r>
    <r>
      <rPr>
        <sz val="10"/>
        <color theme="1"/>
        <rFont val="Calibri"/>
        <family val="2"/>
        <scheme val="minor"/>
      </rPr>
      <t>hysical assets, digital and two-sided interactions, and linear value chains</t>
    </r>
  </si>
  <si>
    <r>
      <rPr>
        <sz val="10"/>
        <color rgb="FFFF0000"/>
        <rFont val="Calibri"/>
        <family val="2"/>
        <scheme val="minor"/>
      </rPr>
      <t>D</t>
    </r>
    <r>
      <rPr>
        <sz val="10"/>
        <color theme="1"/>
        <rFont val="Calibri"/>
        <family val="2"/>
        <scheme val="minor"/>
      </rPr>
      <t>igital assets, in-person interactions</t>
    </r>
    <r>
      <rPr>
        <sz val="10"/>
        <color rgb="FFFF0000"/>
        <rFont val="Calibri"/>
        <family val="2"/>
        <scheme val="minor"/>
      </rPr>
      <t>,</t>
    </r>
    <r>
      <rPr>
        <sz val="10"/>
        <color theme="1"/>
        <rFont val="Calibri"/>
        <family val="2"/>
        <scheme val="minor"/>
      </rPr>
      <t xml:space="preserve"> and scalability of products offered</t>
    </r>
  </si>
  <si>
    <t>To secure a company's existing business model</t>
  </si>
  <si>
    <t>To secure and expand relationships with other companies</t>
  </si>
  <si>
    <t>Companies concentrate their activities with focus on the consumers</t>
  </si>
  <si>
    <t>Companies concentrate their activities with focus on the suppliers</t>
  </si>
  <si>
    <t>Companies concentrate their activities with focus on the advertising companies</t>
  </si>
  <si>
    <t>Companies concentrate their activities on the production facilities</t>
  </si>
  <si>
    <t>It involves the reorganization of socio-technical structures through digital means, leading to optimized business processes and enhanced customer experience</t>
  </si>
  <si>
    <t>It involves the reorganization of management structures through analog means, leading to optimized business processes and enhanced customer experience</t>
  </si>
  <si>
    <t>Digital transformation affects the entirety of a company's operations</t>
  </si>
  <si>
    <t>Digital transformation only affects the IT department</t>
  </si>
  <si>
    <t>Companies can easily respond to changing customer needs and navigate intensified competition</t>
  </si>
  <si>
    <t>Companies can slowly respond to changing customer needs and navigate intensified competition</t>
  </si>
  <si>
    <t>Companies can easily respond to changing customer needs and wait to get rid of intensified competition</t>
  </si>
  <si>
    <t>Companies can easily respond to changing customer needs in an analog context and navigate intensified competition</t>
  </si>
  <si>
    <t>Companies that co-create content and customize offerings often gain a competitive advantage</t>
  </si>
  <si>
    <t>Companies that co-create content and customize offerings often produce less effectively</t>
  </si>
  <si>
    <t>Companies that co-create content and customize offerings often can advertise more</t>
  </si>
  <si>
    <t>Companies that co-create content and customize offerings can address direct messages</t>
  </si>
  <si>
    <t>A growth strategy introduced by Ansoff (1957) that describes the process of going to market with a product in an existing market in which competitors with similar products are also active</t>
  </si>
  <si>
    <t>A growth strategy introduced by Verhoef (1957) that describes the process of going to market with a product in an existing market in which competitors with different products are also active</t>
  </si>
  <si>
    <t>A growth strategy introduced by Verhoef (1957) that describes the process of going to market with a product in a new market in which competitors with similar products are also active</t>
  </si>
  <si>
    <t>A growth strategy introduced by Ansoff (1957) that describes the process of going to market with a product in a new market in which competitors with different products are also active</t>
  </si>
  <si>
    <t>A new product or service is introduced to an existing market</t>
  </si>
  <si>
    <t>An existing product or service is introduced to a new market</t>
  </si>
  <si>
    <t>A modified product or service is introduced to a new market</t>
  </si>
  <si>
    <t>They use business models of high scalability and network effects</t>
  </si>
  <si>
    <t>They use traditional business models and network effects</t>
  </si>
  <si>
    <t>They use business models of high scalability and negative externalities</t>
  </si>
  <si>
    <t>They employ business models of high scalability and one-sided markets</t>
  </si>
  <si>
    <t>Enabling external users to actively contribute</t>
  </si>
  <si>
    <t>Enabling trainees to actively contribute</t>
  </si>
  <si>
    <t>Companies need to merge social media data with CRM systems and link it with other data sources</t>
  </si>
  <si>
    <t>Companies need to save social media data and transfer it to their intranet</t>
  </si>
  <si>
    <t>Understanding, connecting with, and engaging influencers, prospects, and existing customers at various touchpoints</t>
  </si>
  <si>
    <t>Understanding, connecting with, and engaging influencers, prospects, and existing customers in store</t>
  </si>
  <si>
    <t>Understanding, connecting with, and engaging influencers, prospects, and existing customers in shopping malls</t>
  </si>
  <si>
    <t>Managing after-sales service for existing customers at various touchpoints</t>
  </si>
  <si>
    <t>It refers to the process or phenomenon where the relationship between two variables changes depending on the level of a third variable, which is known as the moderator variable</t>
  </si>
  <si>
    <t>It refers to the process or phenomenon where the relationship between two variables changes depending on the level of a third variable, which is known as the mediator variable</t>
  </si>
  <si>
    <t>It refers to the process or phenomenon where the relationship between one variables changes depending on the level of a second variable, which is known as the moderator variable</t>
  </si>
  <si>
    <t>The metaverse enables companies to create real storefronts and showrooms where users can interact with products in a 2D environment</t>
  </si>
  <si>
    <t>The metaverse enables companies to create artistic storefronts and interesting showrooms where users can interact with products in a 4D environment</t>
  </si>
  <si>
    <t>It utilizes statistical and machine learning techniques to analyze behavior and make future predictions</t>
  </si>
  <si>
    <t>It utilizes statistical and calculating techniques to analyze behavior and make future predictions</t>
  </si>
  <si>
    <t>It utilizes analytical and calculating techniques to analyze behavior and make future predictions</t>
  </si>
  <si>
    <t>Predictive analytics allows marketers (amongst other things) to analyze reports</t>
  </si>
  <si>
    <t>Predictive analytics allows marketers (amongst other things) to cover investor relations</t>
  </si>
  <si>
    <t>Predictive analytics allows marketers (amongst other things) to write reports</t>
  </si>
  <si>
    <t>Typically curated by a single individual, blogs facilitate engagement and interaction with readers by allowing the inclusion of comments</t>
  </si>
  <si>
    <t>Typically curated by a single individual, blogs facilitate one way-communication with readers</t>
  </si>
  <si>
    <t>Typically curated by a single individual, blogs facilitate engagement and the inclusion of shopping facilities</t>
  </si>
  <si>
    <t>Typically curated by a single individual, blogs facilitate engagement and interaction with companies</t>
  </si>
  <si>
    <t>X generates revenue mainly via advertising</t>
  </si>
  <si>
    <t>X generates revenue mainly via subscriptions</t>
  </si>
  <si>
    <t>X generates revenue mainly via a metered model</t>
  </si>
  <si>
    <t>X generates revenue mainly via a freemium model</t>
  </si>
  <si>
    <t>Regularly posting company ads, industry news, and cat videos</t>
  </si>
  <si>
    <t>It's financed by third parties</t>
  </si>
  <si>
    <t>Content provider and consumer pay</t>
  </si>
  <si>
    <t>Facebook Marketplace offers users the opportunity to buy, sell, or trade items within their local communities or regions</t>
  </si>
  <si>
    <t>Facebook Marketplace offers users the opportunity to produce items within their local communities or regions</t>
  </si>
  <si>
    <t>Facebook Marketplace offers users the opportunity to book trips</t>
  </si>
  <si>
    <t>Facebook Marketplace offers users the opportunity to get financial reports</t>
  </si>
  <si>
    <r>
      <rPr>
        <sz val="10"/>
        <color rgb="FFFF0000"/>
        <rFont val="Calibri"/>
        <family val="2"/>
        <scheme val="minor"/>
      </rPr>
      <t>The</t>
    </r>
    <r>
      <rPr>
        <sz val="10"/>
        <color theme="1"/>
        <rFont val="Calibri"/>
        <family val="2"/>
        <scheme val="minor"/>
      </rPr>
      <t xml:space="preserve"> presence of network effects</t>
    </r>
  </si>
  <si>
    <r>
      <rPr>
        <sz val="10"/>
        <color rgb="FFFF0000"/>
        <rFont val="Calibri"/>
        <family val="2"/>
        <scheme val="minor"/>
      </rPr>
      <t>The</t>
    </r>
    <r>
      <rPr>
        <sz val="10"/>
        <color theme="1"/>
        <rFont val="Calibri"/>
        <family val="2"/>
        <scheme val="minor"/>
      </rPr>
      <t xml:space="preserve"> presence of consumer centricity</t>
    </r>
  </si>
  <si>
    <r>
      <rPr>
        <sz val="10"/>
        <color rgb="FFFF0000"/>
        <rFont val="Calibri"/>
        <family val="2"/>
        <scheme val="minor"/>
      </rPr>
      <t>The</t>
    </r>
    <r>
      <rPr>
        <sz val="10"/>
        <color theme="1"/>
        <rFont val="Calibri"/>
        <family val="2"/>
        <scheme val="minor"/>
      </rPr>
      <t xml:space="preserve"> presence of price discrimination</t>
    </r>
  </si>
  <si>
    <r>
      <rPr>
        <sz val="10"/>
        <color rgb="FFFF0000"/>
        <rFont val="Calibri"/>
        <family val="2"/>
        <scheme val="minor"/>
      </rPr>
      <t>The</t>
    </r>
    <r>
      <rPr>
        <sz val="10"/>
        <color theme="1"/>
        <rFont val="Calibri"/>
        <family val="2"/>
        <scheme val="minor"/>
      </rPr>
      <t xml:space="preserve"> presence of monopolies</t>
    </r>
  </si>
  <si>
    <r>
      <rPr>
        <sz val="10"/>
        <color rgb="FFFF0000"/>
        <rFont val="Calibri"/>
        <family val="2"/>
        <scheme val="minor"/>
      </rPr>
      <t>In</t>
    </r>
    <r>
      <rPr>
        <sz val="10"/>
        <color theme="1"/>
        <rFont val="Calibri"/>
        <family val="2"/>
        <scheme val="minor"/>
      </rPr>
      <t xml:space="preserve"> digital markets</t>
    </r>
  </si>
  <si>
    <r>
      <rPr>
        <sz val="10"/>
        <color rgb="FFFF0000"/>
        <rFont val="Calibri"/>
        <family val="2"/>
        <scheme val="minor"/>
      </rPr>
      <t>In</t>
    </r>
    <r>
      <rPr>
        <sz val="10"/>
        <color theme="1"/>
        <rFont val="Calibri"/>
        <family val="2"/>
        <scheme val="minor"/>
      </rPr>
      <t xml:space="preserve"> saturated markets</t>
    </r>
  </si>
  <si>
    <r>
      <rPr>
        <sz val="10"/>
        <color rgb="FFFF0000"/>
        <rFont val="Calibri"/>
        <family val="2"/>
        <scheme val="minor"/>
      </rPr>
      <t>In</t>
    </r>
    <r>
      <rPr>
        <sz val="10"/>
        <color theme="1"/>
        <rFont val="Calibri"/>
        <family val="2"/>
        <scheme val="minor"/>
      </rPr>
      <t xml:space="preserve"> traditional markets</t>
    </r>
  </si>
  <si>
    <r>
      <rPr>
        <sz val="10"/>
        <color rgb="FFFF0000"/>
        <rFont val="Calibri"/>
        <family val="2"/>
        <scheme val="minor"/>
      </rPr>
      <t>In</t>
    </r>
    <r>
      <rPr>
        <sz val="10"/>
        <color theme="1"/>
        <rFont val="Calibri"/>
        <family val="2"/>
        <scheme val="minor"/>
      </rPr>
      <t xml:space="preserve"> one-sided markets</t>
    </r>
  </si>
  <si>
    <r>
      <rPr>
        <sz val="10"/>
        <color rgb="FFFF0000"/>
        <rFont val="Calibri"/>
        <family val="2"/>
        <scheme val="minor"/>
      </rPr>
      <t>A</t>
    </r>
    <r>
      <rPr>
        <sz val="10"/>
        <color theme="1"/>
        <rFont val="Calibri"/>
        <family val="2"/>
        <scheme val="minor"/>
      </rPr>
      <t xml:space="preserve"> tailored combination of products and/or services designed to meet the needs of a particular customer segment</t>
    </r>
  </si>
  <si>
    <r>
      <rPr>
        <sz val="10"/>
        <color rgb="FFFF0000"/>
        <rFont val="Calibri"/>
        <family val="2"/>
        <scheme val="minor"/>
      </rPr>
      <t>A</t>
    </r>
    <r>
      <rPr>
        <sz val="10"/>
        <color theme="1"/>
        <rFont val="Calibri"/>
        <family val="2"/>
        <scheme val="minor"/>
      </rPr>
      <t xml:space="preserve"> fixed combination of products and/or services designed to meet the needs of a particular customer segment</t>
    </r>
  </si>
  <si>
    <r>
      <rPr>
        <sz val="10"/>
        <color rgb="FFFF0000"/>
        <rFont val="Calibri"/>
        <family val="2"/>
        <scheme val="minor"/>
      </rPr>
      <t>A</t>
    </r>
    <r>
      <rPr>
        <sz val="10"/>
        <color theme="1"/>
        <rFont val="Calibri"/>
        <family val="2"/>
        <scheme val="minor"/>
      </rPr>
      <t xml:space="preserve"> randomized combination of products and/or services designed to meet the needs of a particular customer segment</t>
    </r>
  </si>
  <si>
    <r>
      <rPr>
        <sz val="10"/>
        <color rgb="FFFF0000"/>
        <rFont val="Calibri"/>
        <family val="2"/>
        <scheme val="minor"/>
      </rPr>
      <t>C</t>
    </r>
    <r>
      <rPr>
        <sz val="10"/>
        <color theme="1"/>
        <rFont val="Calibri"/>
        <family val="2"/>
        <scheme val="minor"/>
      </rPr>
      <t>ommunication, distribution, and sales</t>
    </r>
  </si>
  <si>
    <r>
      <rPr>
        <sz val="10"/>
        <color rgb="FFFF0000"/>
        <rFont val="Calibri"/>
        <family val="2"/>
        <scheme val="minor"/>
      </rPr>
      <t>F</t>
    </r>
    <r>
      <rPr>
        <sz val="10"/>
        <color theme="1"/>
        <rFont val="Calibri"/>
        <family val="2"/>
        <scheme val="minor"/>
      </rPr>
      <t>irst, second, and third degree price discrimination</t>
    </r>
  </si>
  <si>
    <r>
      <rPr>
        <sz val="10"/>
        <color rgb="FFFF0000"/>
        <rFont val="Calibri"/>
        <family val="2"/>
        <scheme val="minor"/>
      </rPr>
      <t>S</t>
    </r>
    <r>
      <rPr>
        <sz val="10"/>
        <color theme="1"/>
        <rFont val="Calibri"/>
        <family val="2"/>
        <scheme val="minor"/>
      </rPr>
      <t>mall and large price discrimination</t>
    </r>
  </si>
  <si>
    <r>
      <rPr>
        <sz val="10"/>
        <color rgb="FFFF0000"/>
        <rFont val="Calibri"/>
        <family val="2"/>
        <scheme val="minor"/>
      </rPr>
      <t>C</t>
    </r>
    <r>
      <rPr>
        <sz val="10"/>
        <color theme="1"/>
        <rFont val="Calibri"/>
        <family val="2"/>
        <scheme val="minor"/>
      </rPr>
      <t>ost-driven and value-driven</t>
    </r>
  </si>
  <si>
    <r>
      <rPr>
        <sz val="10"/>
        <color rgb="FFFF0000"/>
        <rFont val="Calibri"/>
        <family val="2"/>
        <scheme val="minor"/>
      </rPr>
      <t>P</t>
    </r>
    <r>
      <rPr>
        <sz val="10"/>
        <color theme="1"/>
        <rFont val="Calibri"/>
        <family val="2"/>
        <scheme val="minor"/>
      </rPr>
      <t>rofit-driven and shareholder-driven</t>
    </r>
  </si>
  <si>
    <r>
      <rPr>
        <sz val="10"/>
        <color rgb="FFFF0000"/>
        <rFont val="Calibri"/>
        <family val="2"/>
        <scheme val="minor"/>
      </rPr>
      <t>S</t>
    </r>
    <r>
      <rPr>
        <sz val="10"/>
        <color theme="1"/>
        <rFont val="Calibri"/>
        <family val="2"/>
        <scheme val="minor"/>
      </rPr>
      <t>ales-driven and shareholder-driven</t>
    </r>
  </si>
  <si>
    <r>
      <rPr>
        <sz val="10"/>
        <color rgb="FFFF0000"/>
        <rFont val="Calibri"/>
        <family val="2"/>
        <scheme val="minor"/>
      </rPr>
      <t>C</t>
    </r>
    <r>
      <rPr>
        <sz val="10"/>
        <color theme="1"/>
        <rFont val="Calibri"/>
        <family val="2"/>
        <scheme val="minor"/>
      </rPr>
      <t>ost-driven and profit-maximizing</t>
    </r>
  </si>
  <si>
    <r>
      <rPr>
        <sz val="10"/>
        <color rgb="FFFF0000"/>
        <rFont val="Calibri"/>
        <family val="2"/>
        <scheme val="minor"/>
      </rPr>
      <t>A</t>
    </r>
    <r>
      <rPr>
        <sz val="10"/>
        <color theme="1"/>
        <rFont val="Calibri"/>
        <family val="2"/>
        <scheme val="minor"/>
      </rPr>
      <t>dopt agile processes</t>
    </r>
  </si>
  <si>
    <r>
      <rPr>
        <sz val="10"/>
        <color rgb="FFFF0000"/>
        <rFont val="Calibri"/>
        <family val="2"/>
        <scheme val="minor"/>
      </rPr>
      <t>A</t>
    </r>
    <r>
      <rPr>
        <sz val="10"/>
        <color theme="1"/>
        <rFont val="Calibri"/>
        <family val="2"/>
        <scheme val="minor"/>
      </rPr>
      <t>dopt rigid processes</t>
    </r>
  </si>
  <si>
    <r>
      <rPr>
        <sz val="10"/>
        <color rgb="FFFF0000"/>
        <rFont val="Calibri"/>
        <family val="2"/>
        <scheme val="minor"/>
      </rPr>
      <t>S</t>
    </r>
    <r>
      <rPr>
        <sz val="10"/>
        <color theme="1"/>
        <rFont val="Calibri"/>
        <family val="2"/>
        <scheme val="minor"/>
      </rPr>
      <t>tick to traditional business models</t>
    </r>
  </si>
  <si>
    <r>
      <rPr>
        <sz val="10"/>
        <color rgb="FFFF0000"/>
        <rFont val="Calibri"/>
        <family val="2"/>
        <scheme val="minor"/>
      </rPr>
      <t>The</t>
    </r>
    <r>
      <rPr>
        <sz val="10"/>
        <color theme="1"/>
        <rFont val="Calibri"/>
        <family val="2"/>
        <scheme val="minor"/>
      </rPr>
      <t xml:space="preserve"> conversion of analog information into digital formats</t>
    </r>
  </si>
  <si>
    <r>
      <rPr>
        <sz val="10"/>
        <color rgb="FFFF0000"/>
        <rFont val="Calibri"/>
        <family val="2"/>
        <scheme val="minor"/>
      </rPr>
      <t>The</t>
    </r>
    <r>
      <rPr>
        <sz val="10"/>
        <color theme="1"/>
        <rFont val="Calibri"/>
        <family val="2"/>
        <scheme val="minor"/>
      </rPr>
      <t xml:space="preserve"> conversion of digital formats into analog formats</t>
    </r>
  </si>
  <si>
    <r>
      <rPr>
        <sz val="10"/>
        <color rgb="FFFF0000"/>
        <rFont val="Calibri"/>
        <family val="2"/>
        <scheme val="minor"/>
      </rPr>
      <t>The</t>
    </r>
    <r>
      <rPr>
        <sz val="10"/>
        <color theme="1"/>
        <rFont val="Calibri"/>
        <family val="2"/>
        <scheme val="minor"/>
      </rPr>
      <t xml:space="preserve"> translation of digits into letters</t>
    </r>
  </si>
  <si>
    <r>
      <rPr>
        <sz val="10"/>
        <color rgb="FFFF0000"/>
        <rFont val="Calibri"/>
        <family val="2"/>
        <scheme val="minor"/>
      </rPr>
      <t>D</t>
    </r>
    <r>
      <rPr>
        <sz val="10"/>
        <color theme="1"/>
        <rFont val="Calibri"/>
        <family val="2"/>
        <scheme val="minor"/>
      </rPr>
      <t>ynamic, interconnected, egalitarian, and interactive organisms</t>
    </r>
  </si>
  <si>
    <r>
      <rPr>
        <sz val="10"/>
        <color rgb="FFFF0000"/>
        <rFont val="Calibri"/>
        <family val="2"/>
        <scheme val="minor"/>
      </rPr>
      <t>S</t>
    </r>
    <r>
      <rPr>
        <sz val="10"/>
        <color theme="1"/>
        <rFont val="Calibri"/>
        <family val="2"/>
        <scheme val="minor"/>
      </rPr>
      <t>tatic, interconnected, egalitarian, and interactive organisms</t>
    </r>
  </si>
  <si>
    <r>
      <rPr>
        <sz val="10"/>
        <color rgb="FFFF0000"/>
        <rFont val="Calibri"/>
        <family val="2"/>
        <scheme val="minor"/>
      </rPr>
      <t>S</t>
    </r>
    <r>
      <rPr>
        <sz val="10"/>
        <color theme="1"/>
        <rFont val="Calibri"/>
        <family val="2"/>
        <scheme val="minor"/>
      </rPr>
      <t>tatic, interconnected, egalitarian, and non-active organisms</t>
    </r>
  </si>
  <si>
    <r>
      <rPr>
        <sz val="10"/>
        <color rgb="FFFF0000"/>
        <rFont val="Calibri"/>
        <family val="2"/>
        <scheme val="minor"/>
      </rPr>
      <t>D</t>
    </r>
    <r>
      <rPr>
        <sz val="10"/>
        <color theme="1"/>
        <rFont val="Calibri"/>
        <family val="2"/>
        <scheme val="minor"/>
      </rPr>
      <t>ynamic, interconnected, excluding, and interactive organisms</t>
    </r>
  </si>
  <si>
    <r>
      <rPr>
        <sz val="10"/>
        <color rgb="FFFF0000"/>
        <rFont val="Calibri"/>
        <family val="2"/>
        <scheme val="minor"/>
      </rPr>
      <t>T</t>
    </r>
    <r>
      <rPr>
        <sz val="10"/>
        <color theme="1"/>
        <rFont val="Calibri"/>
        <family val="2"/>
        <scheme val="minor"/>
      </rPr>
      <t>wo-sided markets</t>
    </r>
  </si>
  <si>
    <r>
      <rPr>
        <sz val="10"/>
        <color rgb="FFFF0000"/>
        <rFont val="Calibri"/>
        <family val="2"/>
        <scheme val="minor"/>
      </rPr>
      <t>O</t>
    </r>
    <r>
      <rPr>
        <sz val="10"/>
        <color theme="1"/>
        <rFont val="Calibri"/>
        <family val="2"/>
        <scheme val="minor"/>
      </rPr>
      <t>ne-sided markets</t>
    </r>
  </si>
  <si>
    <r>
      <rPr>
        <sz val="10"/>
        <color rgb="FFFF0000"/>
        <rFont val="Calibri"/>
        <family val="2"/>
        <scheme val="minor"/>
      </rPr>
      <t>C</t>
    </r>
    <r>
      <rPr>
        <sz val="10"/>
        <color theme="1"/>
        <rFont val="Calibri"/>
        <family val="2"/>
        <scheme val="minor"/>
      </rPr>
      <t>losed markets</t>
    </r>
  </si>
  <si>
    <r>
      <rPr>
        <sz val="10"/>
        <color rgb="FFFF0000"/>
        <rFont val="Calibri"/>
        <family val="2"/>
        <scheme val="minor"/>
      </rPr>
      <t>O</t>
    </r>
    <r>
      <rPr>
        <sz val="10"/>
        <color theme="1"/>
        <rFont val="Calibri"/>
        <family val="2"/>
        <scheme val="minor"/>
      </rPr>
      <t>pen markets</t>
    </r>
  </si>
  <si>
    <r>
      <rPr>
        <sz val="10"/>
        <color rgb="FFFF0000"/>
        <rFont val="Calibri"/>
        <family val="2"/>
        <scheme val="minor"/>
      </rPr>
      <t>The</t>
    </r>
    <r>
      <rPr>
        <sz val="10"/>
        <color theme="1"/>
        <rFont val="Calibri"/>
        <family val="2"/>
        <scheme val="minor"/>
      </rPr>
      <t xml:space="preserve"> dynamics of how businesses and consumers interact</t>
    </r>
  </si>
  <si>
    <r>
      <rPr>
        <sz val="10"/>
        <color rgb="FFFF0000"/>
        <rFont val="Calibri"/>
        <family val="2"/>
        <scheme val="minor"/>
      </rPr>
      <t>The</t>
    </r>
    <r>
      <rPr>
        <sz val="10"/>
        <color theme="1"/>
        <rFont val="Calibri"/>
        <family val="2"/>
        <scheme val="minor"/>
      </rPr>
      <t xml:space="preserve"> dynamics of how businesses gain value</t>
    </r>
  </si>
  <si>
    <r>
      <rPr>
        <sz val="10"/>
        <color rgb="FFFF0000"/>
        <rFont val="Calibri"/>
        <family val="2"/>
        <scheme val="minor"/>
      </rPr>
      <t>The</t>
    </r>
    <r>
      <rPr>
        <sz val="10"/>
        <color theme="1"/>
        <rFont val="Calibri"/>
        <family val="2"/>
        <scheme val="minor"/>
      </rPr>
      <t xml:space="preserve"> dynamics of how businesses write reports</t>
    </r>
  </si>
  <si>
    <r>
      <rPr>
        <sz val="10"/>
        <color rgb="FFFF0000"/>
        <rFont val="Calibri"/>
        <family val="2"/>
        <scheme val="minor"/>
      </rPr>
      <t>The</t>
    </r>
    <r>
      <rPr>
        <sz val="10"/>
        <color theme="1"/>
        <rFont val="Calibri"/>
        <family val="2"/>
        <scheme val="minor"/>
      </rPr>
      <t xml:space="preserve"> dynamics of how businesses produce</t>
    </r>
  </si>
  <si>
    <r>
      <rPr>
        <sz val="10"/>
        <color rgb="FFFF0000"/>
        <rFont val="Calibri"/>
        <family val="2"/>
        <scheme val="minor"/>
      </rPr>
      <t>E</t>
    </r>
    <r>
      <rPr>
        <sz val="10"/>
        <color theme="1"/>
        <rFont val="Calibri"/>
        <family val="2"/>
        <scheme val="minor"/>
      </rPr>
      <t>mployers and employees</t>
    </r>
  </si>
  <si>
    <r>
      <rPr>
        <sz val="10"/>
        <color rgb="FFFF0000"/>
        <rFont val="Calibri"/>
        <family val="2"/>
        <scheme val="minor"/>
      </rPr>
      <t>S</t>
    </r>
    <r>
      <rPr>
        <sz val="10"/>
        <color theme="1"/>
        <rFont val="Calibri"/>
        <family val="2"/>
        <scheme val="minor"/>
      </rPr>
      <t>tores and suppliers</t>
    </r>
  </si>
  <si>
    <r>
      <rPr>
        <sz val="10"/>
        <color rgb="FFFF0000"/>
        <rFont val="Calibri"/>
        <family val="2"/>
        <scheme val="minor"/>
      </rPr>
      <t>The</t>
    </r>
    <r>
      <rPr>
        <sz val="10"/>
        <color theme="1"/>
        <rFont val="Calibri"/>
        <family val="2"/>
        <scheme val="minor"/>
      </rPr>
      <t xml:space="preserve"> highest degree</t>
    </r>
  </si>
  <si>
    <r>
      <rPr>
        <sz val="10"/>
        <color rgb="FFFF0000"/>
        <rFont val="Calibri"/>
        <family val="2"/>
        <scheme val="minor"/>
      </rPr>
      <t>The</t>
    </r>
    <r>
      <rPr>
        <sz val="10"/>
        <color theme="1"/>
        <rFont val="Calibri"/>
        <family val="2"/>
        <scheme val="minor"/>
      </rPr>
      <t xml:space="preserve"> lowest degree</t>
    </r>
  </si>
  <si>
    <r>
      <rPr>
        <sz val="10"/>
        <color rgb="FFFF0000"/>
        <rFont val="Calibri"/>
        <family val="2"/>
        <scheme val="minor"/>
      </rPr>
      <t>The</t>
    </r>
    <r>
      <rPr>
        <sz val="10"/>
        <color theme="1"/>
        <rFont val="Calibri"/>
        <family val="2"/>
        <scheme val="minor"/>
      </rPr>
      <t xml:space="preserve"> second-highest degree</t>
    </r>
  </si>
  <si>
    <r>
      <rPr>
        <sz val="10"/>
        <color rgb="FFFF0000"/>
        <rFont val="Calibri"/>
        <family val="2"/>
        <scheme val="minor"/>
      </rPr>
      <t>M</t>
    </r>
    <r>
      <rPr>
        <sz val="10"/>
        <color theme="1"/>
        <rFont val="Calibri"/>
        <family val="2"/>
        <scheme val="minor"/>
      </rPr>
      <t>oving away from the traditional monologue of broadcasting messages by retailers</t>
    </r>
  </si>
  <si>
    <r>
      <rPr>
        <sz val="10"/>
        <color rgb="FFFF0000"/>
        <rFont val="Calibri"/>
        <family val="2"/>
        <scheme val="minor"/>
      </rPr>
      <t>S</t>
    </r>
    <r>
      <rPr>
        <sz val="10"/>
        <color theme="1"/>
        <rFont val="Calibri"/>
        <family val="2"/>
        <scheme val="minor"/>
      </rPr>
      <t>ending product catalogues</t>
    </r>
  </si>
  <si>
    <r>
      <rPr>
        <sz val="10"/>
        <color rgb="FFFF0000"/>
        <rFont val="Calibri"/>
        <family val="2"/>
        <scheme val="minor"/>
      </rPr>
      <t>S</t>
    </r>
    <r>
      <rPr>
        <sz val="10"/>
        <color theme="1"/>
        <rFont val="Calibri"/>
        <family val="2"/>
        <scheme val="minor"/>
      </rPr>
      <t>ending tailored emails</t>
    </r>
  </si>
  <si>
    <r>
      <rPr>
        <sz val="10"/>
        <color rgb="FFFF0000"/>
        <rFont val="Calibri"/>
        <family val="2"/>
        <scheme val="minor"/>
      </rPr>
      <t>S</t>
    </r>
    <r>
      <rPr>
        <sz val="10"/>
        <color theme="1"/>
        <rFont val="Calibri"/>
        <family val="2"/>
        <scheme val="minor"/>
      </rPr>
      <t>ending circular emails</t>
    </r>
  </si>
  <si>
    <r>
      <rPr>
        <sz val="10"/>
        <color rgb="FFFF0000"/>
        <rFont val="Calibri"/>
        <family val="2"/>
        <scheme val="minor"/>
      </rPr>
      <t>S</t>
    </r>
    <r>
      <rPr>
        <sz val="10"/>
        <color theme="1"/>
        <rFont val="Calibri"/>
        <family val="2"/>
        <scheme val="minor"/>
      </rPr>
      <t>tore design, distribution chains</t>
    </r>
  </si>
  <si>
    <r>
      <rPr>
        <sz val="10"/>
        <color rgb="FFFF0000"/>
        <rFont val="Calibri"/>
        <family val="2"/>
        <scheme val="minor"/>
      </rPr>
      <t>C</t>
    </r>
    <r>
      <rPr>
        <sz val="10"/>
        <color theme="1"/>
        <rFont val="Calibri"/>
        <family val="2"/>
        <scheme val="minor"/>
      </rPr>
      <t>ustomer relationship management and word-of-mouth</t>
    </r>
  </si>
  <si>
    <r>
      <rPr>
        <sz val="10"/>
        <color rgb="FFFF0000"/>
        <rFont val="Calibri"/>
        <family val="2"/>
        <scheme val="minor"/>
      </rPr>
      <t>M</t>
    </r>
    <r>
      <rPr>
        <sz val="10"/>
        <color theme="1"/>
        <rFont val="Calibri"/>
        <family val="2"/>
        <scheme val="minor"/>
      </rPr>
      <t>usic, fast fashion, beauty, luxury, and travel sectors</t>
    </r>
  </si>
  <si>
    <r>
      <rPr>
        <sz val="10"/>
        <color rgb="FFFF0000"/>
        <rFont val="Calibri"/>
        <family val="2"/>
        <scheme val="minor"/>
      </rPr>
      <t>C</t>
    </r>
    <r>
      <rPr>
        <sz val="10"/>
        <color theme="1"/>
        <rFont val="Calibri"/>
        <family val="2"/>
        <scheme val="minor"/>
      </rPr>
      <t>ars, IT, technique</t>
    </r>
  </si>
  <si>
    <r>
      <rPr>
        <sz val="10"/>
        <color rgb="FFFF0000"/>
        <rFont val="Calibri"/>
        <family val="2"/>
        <scheme val="minor"/>
      </rPr>
      <t>D</t>
    </r>
    <r>
      <rPr>
        <sz val="10"/>
        <color theme="1"/>
        <rFont val="Calibri"/>
        <family val="2"/>
        <scheme val="minor"/>
      </rPr>
      <t xml:space="preserve">igitalization </t>
    </r>
  </si>
  <si>
    <r>
      <rPr>
        <sz val="10"/>
        <color rgb="FFFF0000"/>
        <rFont val="Calibri"/>
        <family val="2"/>
        <scheme val="minor"/>
      </rPr>
      <t>S</t>
    </r>
    <r>
      <rPr>
        <sz val="10"/>
        <color theme="1"/>
        <rFont val="Calibri"/>
        <family val="2"/>
        <scheme val="minor"/>
      </rPr>
      <t>econd Life</t>
    </r>
  </si>
  <si>
    <r>
      <rPr>
        <sz val="10"/>
        <color rgb="FFFF0000"/>
        <rFont val="Calibri"/>
        <family val="2"/>
        <scheme val="minor"/>
      </rPr>
      <t>T</t>
    </r>
    <r>
      <rPr>
        <sz val="10"/>
        <color theme="1"/>
        <rFont val="Calibri"/>
        <family val="2"/>
        <scheme val="minor"/>
      </rPr>
      <t>raditional sales tactics</t>
    </r>
  </si>
  <si>
    <r>
      <rPr>
        <sz val="10"/>
        <color rgb="FFFF0000"/>
        <rFont val="Calibri"/>
        <family val="2"/>
        <scheme val="minor"/>
      </rPr>
      <t>T</t>
    </r>
    <r>
      <rPr>
        <sz val="10"/>
        <color theme="1"/>
        <rFont val="Calibri"/>
        <family val="2"/>
        <scheme val="minor"/>
      </rPr>
      <t>raditional after-sales services</t>
    </r>
  </si>
  <si>
    <r>
      <rPr>
        <sz val="10"/>
        <color rgb="FFFF0000"/>
        <rFont val="Calibri"/>
        <family val="2"/>
        <scheme val="minor"/>
      </rPr>
      <t>I</t>
    </r>
    <r>
      <rPr>
        <sz val="10"/>
        <color theme="1"/>
        <rFont val="Calibri"/>
        <family val="2"/>
        <scheme val="minor"/>
      </rPr>
      <t>nfluencer marketing</t>
    </r>
  </si>
  <si>
    <r>
      <rPr>
        <sz val="10"/>
        <color rgb="FFFF0000"/>
        <rFont val="Calibri"/>
        <family val="2"/>
        <scheme val="minor"/>
      </rPr>
      <t>T</t>
    </r>
    <r>
      <rPr>
        <sz val="10"/>
        <color theme="1"/>
        <rFont val="Calibri"/>
        <family val="2"/>
        <scheme val="minor"/>
      </rPr>
      <t>raditional CRM</t>
    </r>
  </si>
  <si>
    <r>
      <rPr>
        <sz val="10"/>
        <color rgb="FFFF0000"/>
        <rFont val="Calibri"/>
        <family val="2"/>
        <scheme val="minor"/>
      </rPr>
      <t>S</t>
    </r>
    <r>
      <rPr>
        <sz val="10"/>
        <color theme="1"/>
        <rFont val="Calibri"/>
        <family val="2"/>
        <scheme val="minor"/>
      </rPr>
      <t>ales presentations, virtual influencers or avatars to promote products or services, networking events in virtual conference centers</t>
    </r>
  </si>
  <si>
    <r>
      <rPr>
        <sz val="10"/>
        <color rgb="FFFF0000"/>
        <rFont val="Calibri"/>
        <family val="2"/>
        <scheme val="minor"/>
      </rPr>
      <t>S</t>
    </r>
    <r>
      <rPr>
        <sz val="10"/>
        <color theme="1"/>
        <rFont val="Calibri"/>
        <family val="2"/>
        <scheme val="minor"/>
      </rPr>
      <t>ales reports, virtual influencers or avatars to promote products or services, networking events in real conference centers</t>
    </r>
  </si>
  <si>
    <r>
      <rPr>
        <sz val="10"/>
        <color rgb="FFFF0000"/>
        <rFont val="Calibri"/>
        <family val="2"/>
        <scheme val="minor"/>
      </rPr>
      <t>S</t>
    </r>
    <r>
      <rPr>
        <sz val="10"/>
        <color theme="1"/>
        <rFont val="Calibri"/>
        <family val="2"/>
        <scheme val="minor"/>
      </rPr>
      <t>ales shops, virtual influencers or avatars to promote products or services, networking events in real conference centers</t>
    </r>
  </si>
  <si>
    <r>
      <rPr>
        <sz val="10"/>
        <color rgb="FFFF0000"/>
        <rFont val="Calibri"/>
        <family val="2"/>
        <scheme val="minor"/>
      </rPr>
      <t>P</t>
    </r>
    <r>
      <rPr>
        <sz val="10"/>
        <color theme="1"/>
        <rFont val="Calibri"/>
        <family val="2"/>
        <scheme val="minor"/>
      </rPr>
      <t>roduction facilities, virtual influencers or avatars to promote products or services, networking events in virtual conference centers</t>
    </r>
  </si>
  <si>
    <r>
      <rPr>
        <sz val="10"/>
        <color rgb="FFFF0000"/>
        <rFont val="Calibri"/>
        <family val="2"/>
        <scheme val="minor"/>
      </rPr>
      <t>P</t>
    </r>
    <r>
      <rPr>
        <sz val="10"/>
        <color theme="1"/>
        <rFont val="Calibri"/>
        <family val="2"/>
        <scheme val="minor"/>
      </rPr>
      <t>redictive analytics, AI-generated content, chatbots</t>
    </r>
  </si>
  <si>
    <r>
      <rPr>
        <sz val="10"/>
        <color rgb="FFFF0000"/>
        <rFont val="Calibri"/>
        <family val="2"/>
        <scheme val="minor"/>
      </rPr>
      <t>P</t>
    </r>
    <r>
      <rPr>
        <sz val="10"/>
        <color theme="1"/>
        <rFont val="Calibri"/>
        <family val="2"/>
        <scheme val="minor"/>
      </rPr>
      <t>redictive analytics, AI-generated content, sales hotline</t>
    </r>
  </si>
  <si>
    <r>
      <rPr>
        <sz val="10"/>
        <color rgb="FFFF0000"/>
        <rFont val="Calibri"/>
        <family val="2"/>
        <scheme val="minor"/>
      </rPr>
      <t>C</t>
    </r>
    <r>
      <rPr>
        <sz val="10"/>
        <color theme="1"/>
        <rFont val="Calibri"/>
        <family val="2"/>
        <scheme val="minor"/>
      </rPr>
      <t>ontent sharing and thought leadership</t>
    </r>
  </si>
  <si>
    <r>
      <rPr>
        <sz val="10"/>
        <color rgb="FFFF0000"/>
        <rFont val="Calibri"/>
        <family val="2"/>
        <scheme val="minor"/>
      </rPr>
      <t>P</t>
    </r>
    <r>
      <rPr>
        <sz val="10"/>
        <color theme="1"/>
        <rFont val="Calibri"/>
        <family val="2"/>
        <scheme val="minor"/>
      </rPr>
      <t>roduct sharing and publicity</t>
    </r>
  </si>
  <si>
    <r>
      <rPr>
        <sz val="10"/>
        <color rgb="FFFF0000"/>
        <rFont val="Calibri"/>
        <family val="2"/>
        <scheme val="minor"/>
      </rPr>
      <t>A</t>
    </r>
    <r>
      <rPr>
        <sz val="10"/>
        <color theme="1"/>
        <rFont val="Calibri"/>
        <family val="2"/>
        <scheme val="minor"/>
      </rPr>
      <t>dvertising and reports</t>
    </r>
  </si>
  <si>
    <r>
      <rPr>
        <sz val="10"/>
        <color rgb="FFFF0000"/>
        <rFont val="Calibri"/>
        <family val="2"/>
        <scheme val="minor"/>
      </rPr>
      <t>A</t>
    </r>
    <r>
      <rPr>
        <sz val="10"/>
        <color theme="1"/>
        <rFont val="Calibri"/>
        <family val="2"/>
        <scheme val="minor"/>
      </rPr>
      <t>dvertising and surveys</t>
    </r>
  </si>
  <si>
    <r>
      <rPr>
        <sz val="10"/>
        <color rgb="FFFF0000"/>
        <rFont val="Calibri"/>
        <family val="2"/>
        <scheme val="minor"/>
      </rPr>
      <t>A</t>
    </r>
    <r>
      <rPr>
        <sz val="10"/>
        <color theme="1"/>
        <rFont val="Calibri"/>
        <family val="2"/>
        <scheme val="minor"/>
      </rPr>
      <t xml:space="preserve"> gaming platform that offers access to the metaverse</t>
    </r>
  </si>
  <si>
    <r>
      <rPr>
        <sz val="10"/>
        <color rgb="FFFF0000"/>
        <rFont val="Calibri"/>
        <family val="2"/>
        <scheme val="minor"/>
      </rPr>
      <t>A</t>
    </r>
    <r>
      <rPr>
        <sz val="10"/>
        <color theme="1"/>
        <rFont val="Calibri"/>
        <family val="2"/>
        <scheme val="minor"/>
      </rPr>
      <t xml:space="preserve"> video platform that offers access to the metaverse</t>
    </r>
  </si>
  <si>
    <r>
      <rPr>
        <sz val="10"/>
        <color rgb="FFFF0000"/>
        <rFont val="Calibri"/>
        <family val="2"/>
        <scheme val="minor"/>
      </rPr>
      <t>A</t>
    </r>
    <r>
      <rPr>
        <sz val="10"/>
        <color theme="1"/>
        <rFont val="Calibri"/>
        <family val="2"/>
        <scheme val="minor"/>
      </rPr>
      <t xml:space="preserve"> streaming platform that offers access to the metaverse</t>
    </r>
  </si>
  <si>
    <r>
      <rPr>
        <sz val="10"/>
        <color rgb="FFFF0000"/>
        <rFont val="Calibri"/>
        <family val="2"/>
        <scheme val="minor"/>
      </rPr>
      <t>A</t>
    </r>
    <r>
      <rPr>
        <sz val="10"/>
        <color theme="1"/>
        <rFont val="Calibri"/>
        <family val="2"/>
        <scheme val="minor"/>
      </rPr>
      <t xml:space="preserve"> shopping platform that offers access to the metaverse</t>
    </r>
  </si>
  <si>
    <r>
      <t xml:space="preserve">It combined a phone, keyboard, and an </t>
    </r>
    <r>
      <rPr>
        <sz val="10"/>
        <color rgb="FFFF0000"/>
        <rFont val="Calibri"/>
        <family val="2"/>
        <scheme val="minor"/>
      </rPr>
      <t>i</t>
    </r>
    <r>
      <rPr>
        <sz val="10"/>
        <color theme="1"/>
        <rFont val="Calibri"/>
        <family val="2"/>
        <scheme val="minor"/>
      </rPr>
      <t>nternet browser in a single device</t>
    </r>
  </si>
  <si>
    <r>
      <t xml:space="preserve">It combined a phone, a display, and an </t>
    </r>
    <r>
      <rPr>
        <sz val="10"/>
        <color rgb="FFFF0000"/>
        <rFont val="Calibri"/>
        <family val="2"/>
        <scheme val="minor"/>
      </rPr>
      <t>i</t>
    </r>
    <r>
      <rPr>
        <sz val="10"/>
        <color theme="1"/>
        <rFont val="Calibri"/>
        <family val="2"/>
        <scheme val="minor"/>
      </rPr>
      <t>nternet browser in a single device</t>
    </r>
  </si>
  <si>
    <r>
      <t xml:space="preserve">The development of Ford's </t>
    </r>
    <r>
      <rPr>
        <sz val="10"/>
        <color rgb="FFFF0000"/>
        <rFont val="Calibri"/>
        <family val="2"/>
        <scheme val="minor"/>
      </rPr>
      <t>a</t>
    </r>
    <r>
      <rPr>
        <sz val="10"/>
        <color theme="1"/>
        <rFont val="Calibri"/>
        <family val="2"/>
        <scheme val="minor"/>
      </rPr>
      <t xml:space="preserve">ssembly </t>
    </r>
    <r>
      <rPr>
        <sz val="10"/>
        <color rgb="FFFF0000"/>
        <rFont val="Calibri"/>
        <family val="2"/>
        <scheme val="minor"/>
      </rPr>
      <t>l</t>
    </r>
    <r>
      <rPr>
        <sz val="10"/>
        <color theme="1"/>
        <rFont val="Calibri"/>
        <family val="2"/>
        <scheme val="minor"/>
      </rPr>
      <t>ine</t>
    </r>
  </si>
  <si>
    <t>Product and Services, Customer Needs, Geography</t>
  </si>
  <si>
    <t>Product and Services, Producer Needs, Geography</t>
  </si>
  <si>
    <t>Content and Services, Customer Needs, Geography</t>
  </si>
  <si>
    <t>Product and Services, Customer Needs, Regionality</t>
  </si>
  <si>
    <t>Core assets and capabilities, core activities, partner network</t>
  </si>
  <si>
    <t>Machines and capabilities, core activities, partner network</t>
  </si>
  <si>
    <t>Subsidizing the "Early Majority," ensuring compatibility with existing networks, or leveraging unique features that can attract a critical mass of users to initiate and sustain the network effect</t>
  </si>
  <si>
    <t>Subsidizing the "Late Majority," ensuring compatibility with existing networks, or leveraging unique features that can attract a critical mass of users to initiate and sustain the network effect</t>
  </si>
  <si>
    <t>The value created by a network is proportional to the sum of the number of connected users</t>
  </si>
  <si>
    <r>
      <t xml:space="preserve">The value created by a network is proportional to the </t>
    </r>
    <r>
      <rPr>
        <sz val="10"/>
        <color rgb="FFFF0000"/>
        <rFont val="Calibri"/>
        <family val="2"/>
        <scheme val="minor"/>
      </rPr>
      <t>product</t>
    </r>
    <r>
      <rPr>
        <sz val="10"/>
        <color theme="1"/>
        <rFont val="Calibri"/>
        <family val="2"/>
        <scheme val="minor"/>
      </rPr>
      <t xml:space="preserve"> of the number of connected users</t>
    </r>
  </si>
  <si>
    <r>
      <t xml:space="preserve">Brick-and-mortar, </t>
    </r>
    <r>
      <rPr>
        <sz val="10"/>
        <color rgb="FFFF0000"/>
        <rFont val="Calibri"/>
        <family val="2"/>
        <scheme val="minor"/>
      </rPr>
      <t>c</t>
    </r>
    <r>
      <rPr>
        <sz val="10"/>
        <color theme="1"/>
        <rFont val="Calibri"/>
        <family val="2"/>
        <scheme val="minor"/>
      </rPr>
      <t>lick-and-</t>
    </r>
    <r>
      <rPr>
        <sz val="10"/>
        <color rgb="FFFF0000"/>
        <rFont val="Calibri"/>
        <family val="2"/>
        <scheme val="minor"/>
      </rPr>
      <t>c</t>
    </r>
    <r>
      <rPr>
        <sz val="10"/>
        <color theme="1"/>
        <rFont val="Calibri"/>
        <family val="2"/>
        <scheme val="minor"/>
      </rPr>
      <t>ollect</t>
    </r>
  </si>
  <si>
    <r>
      <rPr>
        <sz val="10"/>
        <color rgb="FFFF0000"/>
        <rFont val="Calibri"/>
        <family val="2"/>
        <scheme val="minor"/>
      </rPr>
      <t>S</t>
    </r>
    <r>
      <rPr>
        <sz val="10"/>
        <color theme="1"/>
        <rFont val="Calibri"/>
        <family val="2"/>
        <scheme val="minor"/>
      </rPr>
      <t>trategic alliances between non-competitors, coopetition, joint ventures, buyer</t>
    </r>
    <r>
      <rPr>
        <sz val="10"/>
        <color rgb="FFFF0000"/>
        <rFont val="Calibri"/>
        <family val="2"/>
        <scheme val="minor"/>
      </rPr>
      <t>–</t>
    </r>
    <r>
      <rPr>
        <sz val="10"/>
        <color theme="1"/>
        <rFont val="Calibri"/>
        <family val="2"/>
        <scheme val="minor"/>
      </rPr>
      <t>supplier relationships</t>
    </r>
  </si>
  <si>
    <r>
      <rPr>
        <sz val="10"/>
        <color rgb="FFFF0000"/>
        <rFont val="Calibri"/>
        <family val="2"/>
        <scheme val="minor"/>
      </rPr>
      <t>S</t>
    </r>
    <r>
      <rPr>
        <sz val="10"/>
        <color theme="1"/>
        <rFont val="Calibri"/>
        <family val="2"/>
        <scheme val="minor"/>
      </rPr>
      <t xml:space="preserve">trategic alliances between competitors, coopetition, joint ventures, </t>
    </r>
    <r>
      <rPr>
        <sz val="10"/>
        <color rgb="FFFF0000"/>
        <rFont val="Calibri"/>
        <family val="2"/>
        <scheme val="minor"/>
      </rPr>
      <t>buyer–supplier</t>
    </r>
    <r>
      <rPr>
        <sz val="10"/>
        <color theme="1"/>
        <rFont val="Calibri"/>
        <family val="2"/>
        <scheme val="minor"/>
      </rPr>
      <t xml:space="preserve"> relationships</t>
    </r>
  </si>
  <si>
    <r>
      <rPr>
        <sz val="10"/>
        <color rgb="FFFF0000"/>
        <rFont val="Calibri"/>
        <family val="2"/>
        <scheme val="minor"/>
      </rPr>
      <t>S</t>
    </r>
    <r>
      <rPr>
        <sz val="10"/>
        <color theme="1"/>
        <rFont val="Calibri"/>
        <family val="2"/>
        <scheme val="minor"/>
      </rPr>
      <t xml:space="preserve">trategic alliances between consumers, coopetition, joint ventures, </t>
    </r>
    <r>
      <rPr>
        <sz val="10"/>
        <color rgb="FFFF0000"/>
        <rFont val="Calibri"/>
        <family val="2"/>
        <scheme val="minor"/>
      </rPr>
      <t>buyer–supplier</t>
    </r>
    <r>
      <rPr>
        <sz val="10"/>
        <color theme="1"/>
        <rFont val="Calibri"/>
        <family val="2"/>
        <scheme val="minor"/>
      </rPr>
      <t xml:space="preserve"> relationships</t>
    </r>
  </si>
  <si>
    <r>
      <rPr>
        <sz val="10"/>
        <color rgb="FFFF0000"/>
        <rFont val="Calibri"/>
        <family val="2"/>
        <scheme val="minor"/>
      </rPr>
      <t>S</t>
    </r>
    <r>
      <rPr>
        <sz val="10"/>
        <color theme="1"/>
        <rFont val="Calibri"/>
        <family val="2"/>
        <scheme val="minor"/>
      </rPr>
      <t>trategic alliances between non-competitors, coopetition, joint ventures, producer</t>
    </r>
    <r>
      <rPr>
        <sz val="10"/>
        <color rgb="FFFF0000"/>
        <rFont val="Calibri"/>
        <family val="2"/>
        <scheme val="minor"/>
      </rPr>
      <t>–</t>
    </r>
    <r>
      <rPr>
        <sz val="10"/>
        <color theme="1"/>
        <rFont val="Calibri"/>
        <family val="2"/>
        <scheme val="minor"/>
      </rPr>
      <t>supplier relationships</t>
    </r>
  </si>
  <si>
    <r>
      <t xml:space="preserve">A company acts in multi-sided markets and offers content for one group of customers for free while charging </t>
    </r>
    <r>
      <rPr>
        <sz val="10"/>
        <color rgb="FFFF0000"/>
        <rFont val="Calibri"/>
        <family val="2"/>
        <scheme val="minor"/>
      </rPr>
      <t>another</t>
    </r>
    <r>
      <rPr>
        <sz val="10"/>
        <color theme="1"/>
        <rFont val="Calibri"/>
        <family val="2"/>
        <scheme val="minor"/>
      </rPr>
      <t xml:space="preserve"> group</t>
    </r>
  </si>
  <si>
    <r>
      <rPr>
        <sz val="10"/>
        <color rgb="FFFF0000"/>
        <rFont val="Calibri"/>
        <family val="2"/>
        <scheme val="minor"/>
      </rPr>
      <t>S</t>
    </r>
    <r>
      <rPr>
        <sz val="10"/>
        <color theme="1"/>
        <rFont val="Calibri"/>
        <family val="2"/>
        <scheme val="minor"/>
      </rPr>
      <t>tick to analog business models</t>
    </r>
  </si>
  <si>
    <t>User-centric design is essential for successful code</t>
  </si>
  <si>
    <r>
      <rPr>
        <sz val="10"/>
        <color rgb="FFFF0000"/>
        <rFont val="Calibri"/>
        <family val="2"/>
        <scheme val="minor"/>
      </rPr>
      <t>T</t>
    </r>
    <r>
      <rPr>
        <sz val="10"/>
        <color theme="1"/>
        <rFont val="Calibri"/>
        <family val="2"/>
        <scheme val="minor"/>
      </rPr>
      <t>ranslation into the English language</t>
    </r>
  </si>
  <si>
    <t>The storage, processing, and transmission of data by computers</t>
  </si>
  <si>
    <t>The interpretation, evaluation, and processing of data by computers</t>
  </si>
  <si>
    <t>The analysis, evaluation, and definition of data by computers</t>
  </si>
  <si>
    <t>The analysis, coding, and interpretation of data by computers</t>
  </si>
  <si>
    <r>
      <t xml:space="preserve">A deeper integration of </t>
    </r>
    <r>
      <rPr>
        <sz val="10"/>
        <color rgb="FFFF0000"/>
        <rFont val="Calibri"/>
        <family val="2"/>
        <scheme val="minor"/>
      </rPr>
      <t>c</t>
    </r>
    <r>
      <rPr>
        <sz val="10"/>
        <color theme="1"/>
        <rFont val="Calibri"/>
        <family val="2"/>
        <scheme val="minor"/>
      </rPr>
      <t xml:space="preserve">ustomer </t>
    </r>
    <r>
      <rPr>
        <sz val="10"/>
        <color rgb="FFFF0000"/>
        <rFont val="Calibri"/>
        <family val="2"/>
        <scheme val="minor"/>
      </rPr>
      <t>r</t>
    </r>
    <r>
      <rPr>
        <sz val="10"/>
        <color theme="1"/>
        <rFont val="Calibri"/>
        <family val="2"/>
        <scheme val="minor"/>
      </rPr>
      <t>elationship management technologies</t>
    </r>
  </si>
  <si>
    <t>Digital transformation only affects the processing of documents</t>
  </si>
  <si>
    <t>A modified product or service is introduced to an existing market</t>
  </si>
  <si>
    <r>
      <rPr>
        <sz val="10"/>
        <color rgb="FFFF0000"/>
        <rFont val="Calibri"/>
        <family val="2"/>
        <scheme val="minor"/>
      </rPr>
      <t>Data</t>
    </r>
    <r>
      <rPr>
        <sz val="10"/>
        <rFont val="Calibri"/>
        <family val="2"/>
        <scheme val="minor"/>
      </rPr>
      <t xml:space="preserve"> storage and communication infrastructure that are one-sided; technologies enabling artificial intelligence (AI), traditional learning, and analog methods</t>
    </r>
  </si>
  <si>
    <r>
      <rPr>
        <sz val="10"/>
        <color rgb="FFFF0000"/>
        <rFont val="Calibri"/>
        <family val="2"/>
        <scheme val="minor"/>
      </rPr>
      <t>Data</t>
    </r>
    <r>
      <rPr>
        <sz val="10"/>
        <rFont val="Calibri"/>
        <family val="2"/>
        <scheme val="minor"/>
      </rPr>
      <t xml:space="preserve"> storage and communication infrastructure; technologies enabling the restriction </t>
    </r>
    <r>
      <rPr>
        <sz val="10"/>
        <color rgb="FFFF0000"/>
        <rFont val="Calibri"/>
        <family val="2"/>
        <scheme val="minor"/>
      </rPr>
      <t>of</t>
    </r>
    <r>
      <rPr>
        <sz val="10"/>
        <rFont val="Calibri"/>
        <family val="2"/>
        <scheme val="minor"/>
      </rPr>
      <t xml:space="preserve"> artificial intelligence (AI), machine learning, the </t>
    </r>
    <r>
      <rPr>
        <sz val="10"/>
        <color rgb="FFFF0000"/>
        <rFont val="Calibri"/>
        <family val="2"/>
        <scheme val="minor"/>
      </rPr>
      <t>i</t>
    </r>
    <r>
      <rPr>
        <sz val="10"/>
        <rFont val="Calibri"/>
        <family val="2"/>
        <scheme val="minor"/>
      </rPr>
      <t xml:space="preserve">nternet of </t>
    </r>
    <r>
      <rPr>
        <sz val="10"/>
        <color rgb="FFFF0000"/>
        <rFont val="Calibri"/>
        <family val="2"/>
        <scheme val="minor"/>
      </rPr>
      <t>t</t>
    </r>
    <r>
      <rPr>
        <sz val="10"/>
        <rFont val="Calibri"/>
        <family val="2"/>
        <scheme val="minor"/>
      </rPr>
      <t>hings (IoT), and robotics</t>
    </r>
  </si>
  <si>
    <r>
      <rPr>
        <sz val="10"/>
        <color rgb="FFFF0000"/>
        <rFont val="Calibri"/>
        <family val="2"/>
        <scheme val="minor"/>
      </rPr>
      <t>A</t>
    </r>
    <r>
      <rPr>
        <sz val="10"/>
        <rFont val="Calibri"/>
        <family val="2"/>
        <scheme val="minor"/>
      </rPr>
      <t xml:space="preserve">nalog storage and communication infrastructure; technologies enabling artificial intelligence (AI), machine learning, the </t>
    </r>
    <r>
      <rPr>
        <sz val="10"/>
        <color rgb="FFFF0000"/>
        <rFont val="Calibri"/>
        <family val="2"/>
        <scheme val="minor"/>
      </rPr>
      <t>i</t>
    </r>
    <r>
      <rPr>
        <sz val="10"/>
        <rFont val="Calibri"/>
        <family val="2"/>
        <scheme val="minor"/>
      </rPr>
      <t xml:space="preserve">nternet of </t>
    </r>
    <r>
      <rPr>
        <sz val="10"/>
        <color rgb="FFFF0000"/>
        <rFont val="Calibri"/>
        <family val="2"/>
        <scheme val="minor"/>
      </rPr>
      <t>t</t>
    </r>
    <r>
      <rPr>
        <sz val="10"/>
        <rFont val="Calibri"/>
        <family val="2"/>
        <scheme val="minor"/>
      </rPr>
      <t>hings (IoT), and robotics</t>
    </r>
  </si>
  <si>
    <r>
      <rPr>
        <sz val="10"/>
        <color rgb="FFFF0000"/>
        <rFont val="Calibri"/>
        <family val="2"/>
        <scheme val="minor"/>
      </rPr>
      <t>Data</t>
    </r>
    <r>
      <rPr>
        <sz val="10"/>
        <rFont val="Calibri"/>
        <family val="2"/>
        <scheme val="minor"/>
      </rPr>
      <t xml:space="preserve"> storage and communication infrastructure; technologies enabling artificial intelligence (AI), machine learning, the </t>
    </r>
    <r>
      <rPr>
        <sz val="10"/>
        <color rgb="FFFF0000"/>
        <rFont val="Calibri"/>
        <family val="2"/>
        <scheme val="minor"/>
      </rPr>
      <t>i</t>
    </r>
    <r>
      <rPr>
        <sz val="10"/>
        <rFont val="Calibri"/>
        <family val="2"/>
        <scheme val="minor"/>
      </rPr>
      <t xml:space="preserve">nternet of </t>
    </r>
    <r>
      <rPr>
        <sz val="10"/>
        <color rgb="FFFF0000"/>
        <rFont val="Calibri"/>
        <family val="2"/>
        <scheme val="minor"/>
      </rPr>
      <t>t</t>
    </r>
    <r>
      <rPr>
        <sz val="10"/>
        <rFont val="Calibri"/>
        <family val="2"/>
        <scheme val="minor"/>
      </rPr>
      <t>hings (IoT), and robotics</t>
    </r>
  </si>
  <si>
    <r>
      <t xml:space="preserve">Social </t>
    </r>
    <r>
      <rPr>
        <sz val="10"/>
        <color rgb="FFFF0000"/>
        <rFont val="Calibri"/>
        <family val="2"/>
        <scheme val="minor"/>
      </rPr>
      <t>m</t>
    </r>
    <r>
      <rPr>
        <sz val="10"/>
        <color theme="1"/>
        <rFont val="Calibri"/>
        <family val="2"/>
        <scheme val="minor"/>
      </rPr>
      <t>edia have opened new avenues for interaction between companies and customers, facilitated by various platforms</t>
    </r>
  </si>
  <si>
    <r>
      <t xml:space="preserve">Social </t>
    </r>
    <r>
      <rPr>
        <sz val="10"/>
        <color rgb="FFFF0000"/>
        <rFont val="Calibri"/>
        <family val="2"/>
        <scheme val="minor"/>
      </rPr>
      <t>m</t>
    </r>
    <r>
      <rPr>
        <sz val="10"/>
        <color theme="1"/>
        <rFont val="Calibri"/>
        <family val="2"/>
        <scheme val="minor"/>
      </rPr>
      <t>edia have opened new avenues for one-way communication between companies and customers, facilitated by various platforms</t>
    </r>
  </si>
  <si>
    <r>
      <t xml:space="preserve">Social </t>
    </r>
    <r>
      <rPr>
        <sz val="10"/>
        <color rgb="FFFF0000"/>
        <rFont val="Calibri"/>
        <family val="2"/>
        <scheme val="minor"/>
      </rPr>
      <t>m</t>
    </r>
    <r>
      <rPr>
        <sz val="10"/>
        <color theme="1"/>
        <rFont val="Calibri"/>
        <family val="2"/>
        <scheme val="minor"/>
      </rPr>
      <t>edia have opened new avenues for interaction between companies and producers, facilitated by various platforms</t>
    </r>
  </si>
  <si>
    <r>
      <t xml:space="preserve">Social </t>
    </r>
    <r>
      <rPr>
        <sz val="10"/>
        <color rgb="FFFF0000"/>
        <rFont val="Calibri"/>
        <family val="2"/>
        <scheme val="minor"/>
      </rPr>
      <t>m</t>
    </r>
    <r>
      <rPr>
        <sz val="10"/>
        <color theme="1"/>
        <rFont val="Calibri"/>
        <family val="2"/>
        <scheme val="minor"/>
      </rPr>
      <t>edia have opened new avenues for production lines, facilitated by various platforms</t>
    </r>
  </si>
  <si>
    <t>Third parties earn revenue</t>
  </si>
  <si>
    <r>
      <t xml:space="preserve">Only </t>
    </r>
    <r>
      <rPr>
        <sz val="10"/>
        <color rgb="FFFF0000"/>
        <rFont val="Calibri"/>
        <family val="2"/>
        <scheme val="minor"/>
      </rPr>
      <t>the</t>
    </r>
    <r>
      <rPr>
        <sz val="10"/>
        <color theme="1"/>
        <rFont val="Calibri"/>
        <family val="2"/>
        <scheme val="minor"/>
      </rPr>
      <t xml:space="preserve"> platform provider earn</t>
    </r>
    <r>
      <rPr>
        <sz val="10"/>
        <color rgb="FFFF0000"/>
        <rFont val="Calibri"/>
        <family val="2"/>
        <scheme val="minor"/>
      </rPr>
      <t>s</t>
    </r>
    <r>
      <rPr>
        <sz val="10"/>
        <color theme="1"/>
        <rFont val="Calibri"/>
        <family val="2"/>
        <scheme val="minor"/>
      </rPr>
      <t xml:space="preserve"> revenue</t>
    </r>
  </si>
  <si>
    <r>
      <rPr>
        <sz val="10"/>
        <color rgb="FFFF0000"/>
        <rFont val="Calibri"/>
        <family val="2"/>
        <scheme val="minor"/>
      </rPr>
      <t>C</t>
    </r>
    <r>
      <rPr>
        <sz val="10"/>
        <color theme="1"/>
        <rFont val="Calibri"/>
        <family val="2"/>
        <scheme val="minor"/>
      </rPr>
      <t>onsumers (e.g.), followers, and advertising companies</t>
    </r>
  </si>
  <si>
    <r>
      <rPr>
        <sz val="10"/>
        <color rgb="FFFF0000"/>
        <rFont val="Calibri"/>
        <family val="2"/>
        <scheme val="minor"/>
      </rPr>
      <t>P</t>
    </r>
    <r>
      <rPr>
        <sz val="10"/>
        <color theme="1"/>
        <rFont val="Calibri"/>
        <family val="2"/>
        <scheme val="minor"/>
      </rPr>
      <t>roducer</t>
    </r>
    <r>
      <rPr>
        <sz val="10"/>
        <color rgb="FFFF0000"/>
        <rFont val="Calibri"/>
        <family val="2"/>
        <scheme val="minor"/>
      </rPr>
      <t>s</t>
    </r>
    <r>
      <rPr>
        <sz val="10"/>
        <color theme="1"/>
        <rFont val="Calibri"/>
        <family val="2"/>
        <scheme val="minor"/>
      </rPr>
      <t xml:space="preserve"> and supplier</t>
    </r>
    <r>
      <rPr>
        <sz val="10"/>
        <color rgb="FFFF0000"/>
        <rFont val="Calibri"/>
        <family val="2"/>
        <scheme val="minor"/>
      </rPr>
      <t>s</t>
    </r>
  </si>
  <si>
    <r>
      <rPr>
        <sz val="10"/>
        <color rgb="FFFF0000"/>
        <rFont val="Calibri"/>
        <family val="2"/>
        <scheme val="minor"/>
      </rPr>
      <t>O</t>
    </r>
    <r>
      <rPr>
        <sz val="10"/>
        <color theme="1"/>
        <rFont val="Calibri"/>
        <family val="2"/>
        <scheme val="minor"/>
      </rPr>
      <t>rganization, advertisement, and word-of-mouth</t>
    </r>
  </si>
  <si>
    <r>
      <t>After-</t>
    </r>
    <r>
      <rPr>
        <sz val="10"/>
        <color rgb="FFFF0000"/>
        <rFont val="Calibri"/>
        <family val="2"/>
        <scheme val="minor"/>
      </rPr>
      <t>s</t>
    </r>
    <r>
      <rPr>
        <sz val="10"/>
        <color theme="1"/>
        <rFont val="Calibri"/>
        <family val="2"/>
        <scheme val="minor"/>
      </rPr>
      <t xml:space="preserve">ales </t>
    </r>
    <r>
      <rPr>
        <sz val="10"/>
        <color rgb="FFFF0000"/>
        <rFont val="Calibri"/>
        <family val="2"/>
        <scheme val="minor"/>
      </rPr>
      <t>s</t>
    </r>
    <r>
      <rPr>
        <sz val="10"/>
        <color theme="1"/>
        <rFont val="Calibri"/>
        <family val="2"/>
        <scheme val="minor"/>
      </rPr>
      <t>ervice and word-of-mouth</t>
    </r>
  </si>
  <si>
    <r>
      <t>TikTo</t>
    </r>
    <r>
      <rPr>
        <sz val="10"/>
        <color rgb="FFFF0000"/>
        <rFont val="Calibri"/>
        <family val="2"/>
        <scheme val="minor"/>
      </rPr>
      <t>k's</t>
    </r>
    <r>
      <rPr>
        <sz val="10"/>
        <color theme="1"/>
        <rFont val="Calibri"/>
        <family val="2"/>
        <scheme val="minor"/>
      </rPr>
      <t xml:space="preserve"> Shopping Center</t>
    </r>
  </si>
  <si>
    <r>
      <rPr>
        <sz val="10"/>
        <color rgb="FFFF0000"/>
        <rFont val="Calibri"/>
        <family val="2"/>
        <scheme val="minor"/>
      </rPr>
      <t>A</t>
    </r>
    <r>
      <rPr>
        <sz val="10"/>
        <color theme="1"/>
        <rFont val="Calibri"/>
        <family val="2"/>
        <scheme val="minor"/>
      </rPr>
      <t xml:space="preserve">ugmented </t>
    </r>
    <r>
      <rPr>
        <sz val="10"/>
        <color rgb="FFFF0000"/>
        <rFont val="Calibri"/>
        <family val="2"/>
        <scheme val="minor"/>
      </rPr>
      <t>r</t>
    </r>
    <r>
      <rPr>
        <sz val="10"/>
        <color theme="1"/>
        <rFont val="Calibri"/>
        <family val="2"/>
        <scheme val="minor"/>
      </rPr>
      <t>eality</t>
    </r>
  </si>
  <si>
    <r>
      <rPr>
        <sz val="10"/>
        <color rgb="FFFF0000"/>
        <rFont val="Calibri"/>
        <family val="2"/>
        <scheme val="minor"/>
      </rPr>
      <t>N</t>
    </r>
    <r>
      <rPr>
        <sz val="10"/>
        <color theme="1"/>
        <rFont val="Calibri"/>
        <family val="2"/>
        <scheme val="minor"/>
      </rPr>
      <t xml:space="preserve">ew </t>
    </r>
    <r>
      <rPr>
        <sz val="10"/>
        <color rgb="FFFF0000"/>
        <rFont val="Calibri"/>
        <family val="2"/>
        <scheme val="minor"/>
      </rPr>
      <t>r</t>
    </r>
    <r>
      <rPr>
        <sz val="10"/>
        <color theme="1"/>
        <rFont val="Calibri"/>
        <family val="2"/>
        <scheme val="minor"/>
      </rPr>
      <t>eality</t>
    </r>
  </si>
  <si>
    <r>
      <rPr>
        <sz val="10"/>
        <color rgb="FFFF0000"/>
        <rFont val="Calibri"/>
        <family val="2"/>
        <scheme val="minor"/>
      </rPr>
      <t>The</t>
    </r>
    <r>
      <rPr>
        <sz val="10"/>
        <color theme="1"/>
        <rFont val="Calibri"/>
        <family val="2"/>
        <scheme val="minor"/>
      </rPr>
      <t xml:space="preserve"> integration of customer relationship management and social media</t>
    </r>
  </si>
  <si>
    <r>
      <rPr>
        <sz val="10"/>
        <color rgb="FFFF0000"/>
        <rFont val="Calibri"/>
        <family val="2"/>
        <scheme val="minor"/>
      </rPr>
      <t>The</t>
    </r>
    <r>
      <rPr>
        <sz val="10"/>
        <color theme="1"/>
        <rFont val="Calibri"/>
        <family val="2"/>
        <scheme val="minor"/>
      </rPr>
      <t xml:space="preserve"> integration of after-sales services and social media</t>
    </r>
  </si>
  <si>
    <t>It necessitates that salespeople send more ads to consumers</t>
  </si>
  <si>
    <t>It necessitates that salespeople send information about the company several times per day</t>
  </si>
  <si>
    <t>Buyer engagement, value co-creation, and salesperson performance</t>
  </si>
  <si>
    <t>Retention rate, value co-creation, and salesperson performance</t>
  </si>
  <si>
    <t>Buyer engagement, number of posts, and salesperson performance</t>
  </si>
  <si>
    <t>Buyer engagement, number of likes, and salesperson performance</t>
  </si>
  <si>
    <t>Personal branding, information exchange, networking, and social listening</t>
  </si>
  <si>
    <t>Personal branding, information exchange, networking, and advertising</t>
  </si>
  <si>
    <t>Company branding, information exchange, networking, and social listening</t>
  </si>
  <si>
    <t>Personal branding, information restraints, networking, and social listening</t>
  </si>
  <si>
    <t>It refers to the process or phenomenon where the relationship between three variables changes depending on the level of a third variable, which is known as the moderator variable</t>
  </si>
  <si>
    <r>
      <t xml:space="preserve">Hardware such as </t>
    </r>
    <r>
      <rPr>
        <sz val="10"/>
        <color rgb="FFFF0000"/>
        <rFont val="Calibri"/>
        <family val="2"/>
        <scheme val="minor"/>
      </rPr>
      <t>m</t>
    </r>
    <r>
      <rPr>
        <sz val="10"/>
        <color theme="1"/>
        <rFont val="Calibri"/>
        <family val="2"/>
        <scheme val="minor"/>
      </rPr>
      <t>ousepads and Joysticks</t>
    </r>
  </si>
  <si>
    <t>The metaverse enables companies to create virtual storefronts and immersive showrooms where users can interact with products in a 3D environment</t>
  </si>
  <si>
    <t>The metaverse enables companies to create artificial storefronts and real showrooms where users can interact with products in a 4D environment</t>
  </si>
  <si>
    <t>Adidas' Adiland, Gucci's Gucciland</t>
  </si>
  <si>
    <t>Tom's World, Audi's Audiland</t>
  </si>
  <si>
    <r>
      <t xml:space="preserve">Nike's Nikeland, Gucci's </t>
    </r>
    <r>
      <rPr>
        <sz val="10"/>
        <color rgb="FFFF0000"/>
        <rFont val="Calibri"/>
        <family val="2"/>
        <scheme val="minor"/>
      </rPr>
      <t>V</t>
    </r>
    <r>
      <rPr>
        <sz val="10"/>
        <color theme="1"/>
        <rFont val="Calibri"/>
        <family val="2"/>
        <scheme val="minor"/>
      </rPr>
      <t xml:space="preserve">irtual </t>
    </r>
    <r>
      <rPr>
        <sz val="10"/>
        <color rgb="FFFF0000"/>
        <rFont val="Calibri"/>
        <family val="2"/>
        <scheme val="minor"/>
      </rPr>
      <t>G</t>
    </r>
    <r>
      <rPr>
        <sz val="10"/>
        <color theme="1"/>
        <rFont val="Calibri"/>
        <family val="2"/>
        <scheme val="minor"/>
      </rPr>
      <t>arden</t>
    </r>
  </si>
  <si>
    <r>
      <rPr>
        <sz val="10"/>
        <color rgb="FFFF0000"/>
        <rFont val="Calibri"/>
        <family val="2"/>
        <scheme val="minor"/>
      </rPr>
      <t>Descriptive</t>
    </r>
    <r>
      <rPr>
        <sz val="10"/>
        <color theme="1"/>
        <rFont val="Calibri"/>
        <family val="2"/>
        <scheme val="minor"/>
      </rPr>
      <t xml:space="preserve"> analytics, manually generated content, chatbots</t>
    </r>
  </si>
  <si>
    <r>
      <rPr>
        <sz val="10"/>
        <color rgb="FFFF0000"/>
        <rFont val="Calibri"/>
        <family val="2"/>
        <scheme val="minor"/>
      </rPr>
      <t>Descriptive</t>
    </r>
    <r>
      <rPr>
        <sz val="10"/>
        <color theme="1"/>
        <rFont val="Calibri"/>
        <family val="2"/>
        <scheme val="minor"/>
      </rPr>
      <t xml:space="preserve"> analytics, AI-generated content, production lines</t>
    </r>
  </si>
  <si>
    <r>
      <t xml:space="preserve">It utilizes words and machine learning techniques to analyze behavior and </t>
    </r>
    <r>
      <rPr>
        <sz val="10"/>
        <color rgb="FFFF0000"/>
        <rFont val="Calibri"/>
        <family val="2"/>
        <scheme val="minor"/>
      </rPr>
      <t>make future predictions</t>
    </r>
  </si>
  <si>
    <r>
      <t xml:space="preserve">Regularly posting insightful articles </t>
    </r>
    <r>
      <rPr>
        <sz val="10"/>
        <color rgb="FFFF0000"/>
        <rFont val="Calibri"/>
        <family val="2"/>
        <scheme val="minor"/>
      </rPr>
      <t>and</t>
    </r>
    <r>
      <rPr>
        <sz val="10"/>
        <color theme="1"/>
        <rFont val="Calibri"/>
        <family val="2"/>
        <scheme val="minor"/>
      </rPr>
      <t xml:space="preserve"> industry news, and participating in discussions</t>
    </r>
  </si>
  <si>
    <r>
      <t xml:space="preserve">Regularly posting sensational articles </t>
    </r>
    <r>
      <rPr>
        <sz val="10"/>
        <color rgb="FFFF0000"/>
        <rFont val="Calibri"/>
        <family val="2"/>
        <scheme val="minor"/>
      </rPr>
      <t>and</t>
    </r>
    <r>
      <rPr>
        <sz val="10"/>
        <color theme="1"/>
        <rFont val="Calibri"/>
        <family val="2"/>
        <scheme val="minor"/>
      </rPr>
      <t xml:space="preserve"> industry news, and participating in discussions</t>
    </r>
  </si>
  <si>
    <r>
      <t xml:space="preserve">Regularly posting company ads </t>
    </r>
    <r>
      <rPr>
        <sz val="10"/>
        <color rgb="FFFF0000"/>
        <rFont val="Calibri"/>
        <family val="2"/>
        <scheme val="minor"/>
      </rPr>
      <t>and</t>
    </r>
    <r>
      <rPr>
        <sz val="10"/>
        <color theme="1"/>
        <rFont val="Calibri"/>
        <family val="2"/>
        <scheme val="minor"/>
      </rPr>
      <t xml:space="preserve"> industry news, and participating in discussions</t>
    </r>
  </si>
  <si>
    <r>
      <t>Through subscription services like LinkedI</t>
    </r>
    <r>
      <rPr>
        <sz val="10"/>
        <color rgb="FFFF0000"/>
        <rFont val="Calibri"/>
        <family val="2"/>
        <scheme val="minor"/>
      </rPr>
      <t>n</t>
    </r>
    <r>
      <rPr>
        <sz val="10"/>
        <color theme="1"/>
        <rFont val="Calibri"/>
        <family val="2"/>
        <scheme val="minor"/>
      </rPr>
      <t xml:space="preserve"> Premium and Sales Navigator</t>
    </r>
  </si>
  <si>
    <t>Only through advertising</t>
  </si>
  <si>
    <t>A model is a simplified representation of a complex reality, used for analyzing the past</t>
  </si>
  <si>
    <t>Spotify's business model</t>
  </si>
  <si>
    <t>In the early 2010s</t>
  </si>
  <si>
    <t>It combined a phone, an iPod, and an internet browser in a single device</t>
  </si>
  <si>
    <t>It combined a phone, speakers, and an internet browser in a single device</t>
  </si>
  <si>
    <t>A model is a simplified representation of a complex reality, used for analysis, explanation, or prediction</t>
  </si>
  <si>
    <t>A model is a complex representation of a complex reality, used for analysis, explanation, or prediction</t>
  </si>
  <si>
    <t>A model is a simplified representation of a simple reality, used for analysis, explanation, or prediction</t>
  </si>
  <si>
    <r>
      <t xml:space="preserve">Pricing Logic, Billing </t>
    </r>
    <r>
      <rPr>
        <sz val="10"/>
        <color rgb="FFFF0000"/>
        <rFont val="Calibri"/>
        <family val="2"/>
        <scheme val="minor"/>
      </rPr>
      <t>S</t>
    </r>
    <r>
      <rPr>
        <sz val="10"/>
        <color theme="1"/>
        <rFont val="Calibri"/>
        <family val="2"/>
        <scheme val="minor"/>
      </rPr>
      <t>ystems, Suppliers</t>
    </r>
  </si>
  <si>
    <t>Liabilities and capabilities, core activities, partner network</t>
  </si>
  <si>
    <t>Liabilities and capabilities, core activities, consumer response</t>
  </si>
  <si>
    <r>
      <rPr>
        <sz val="10"/>
        <color rgb="FFFF0000"/>
        <rFont val="Calibri"/>
        <family val="2"/>
        <scheme val="minor"/>
      </rPr>
      <t>A</t>
    </r>
    <r>
      <rPr>
        <sz val="10"/>
        <color theme="1"/>
        <rFont val="Calibri"/>
        <family val="2"/>
        <scheme val="minor"/>
      </rPr>
      <t xml:space="preserve"> standardized combination of products and/or services designed to meet the needs of a particular customer segment</t>
    </r>
  </si>
  <si>
    <t>Applications should be similar to their analog counterparts</t>
  </si>
  <si>
    <t>Digital transformation only affects the human resources department</t>
  </si>
  <si>
    <r>
      <rPr>
        <sz val="10"/>
        <color rgb="FFFF0000"/>
        <rFont val="Calibri"/>
        <family val="2"/>
        <scheme val="minor"/>
      </rPr>
      <t>The</t>
    </r>
    <r>
      <rPr>
        <sz val="10"/>
        <color theme="1"/>
        <rFont val="Calibri"/>
        <family val="2"/>
        <scheme val="minor"/>
      </rPr>
      <t xml:space="preserve"> third-highest degree</t>
    </r>
  </si>
  <si>
    <t>Companies must analyze social media data separately from persisting CRM systems</t>
  </si>
  <si>
    <t>Companies need to analyze social media accounts individually per customer</t>
  </si>
  <si>
    <t>Since when did social commerce witness a substantial increase in scholarly interest?</t>
  </si>
  <si>
    <t>Household appliances, IT, books, cosmetics</t>
  </si>
  <si>
    <t>Cars, IT, household appliances, shoes</t>
  </si>
  <si>
    <t>What is the predecessor of social selling according to Montag et al. (2018)?</t>
  </si>
  <si>
    <t>The importance of the company acting as chief marketer</t>
  </si>
  <si>
    <t>The importance of influencers acting as chief marketers</t>
  </si>
  <si>
    <t>Shopping Center and TikTok Merchandise</t>
  </si>
  <si>
    <t>WeChat</t>
  </si>
  <si>
    <t>What are possible activities for social selling in the metaverse ?</t>
  </si>
  <si>
    <t>Predictive analytics allows marketers (amongst other things) to tailor campaigns more precisely and efficiently</t>
  </si>
  <si>
    <t>Name and describe six different business model building blocks of Osterwalder &amp; Pigneur's business model and provide an example for each building block.</t>
  </si>
  <si>
    <r>
      <t xml:space="preserve">Explain transaction cost theory and name the scientists that developed the theory. Provide two examples </t>
    </r>
    <r>
      <rPr>
        <sz val="10"/>
        <color rgb="FFFF0000"/>
        <rFont val="Calibri"/>
        <family val="2"/>
        <scheme val="minor"/>
      </rPr>
      <t>of</t>
    </r>
    <r>
      <rPr>
        <sz val="10"/>
        <color theme="1"/>
        <rFont val="Calibri"/>
        <family val="2"/>
        <scheme val="minor"/>
      </rPr>
      <t xml:space="preserve"> companies where transaction costs </t>
    </r>
    <r>
      <rPr>
        <sz val="10"/>
        <color rgb="FFFF0000"/>
        <rFont val="Calibri"/>
        <family val="2"/>
        <scheme val="minor"/>
      </rPr>
      <t>were</t>
    </r>
    <r>
      <rPr>
        <sz val="10"/>
        <color theme="1"/>
        <rFont val="Calibri"/>
        <family val="2"/>
        <scheme val="minor"/>
      </rPr>
      <t xml:space="preserve"> relevant in developing their business model.</t>
    </r>
  </si>
  <si>
    <r>
      <t>Explain the relationship between transa</t>
    </r>
    <r>
      <rPr>
        <sz val="10"/>
        <color rgb="FFFF0000"/>
        <rFont val="Calibri"/>
        <family val="2"/>
        <scheme val="minor"/>
      </rPr>
      <t>ction cost theory and business models</t>
    </r>
    <r>
      <rPr>
        <sz val="10"/>
        <color theme="1"/>
        <rFont val="Calibri"/>
        <family val="2"/>
        <scheme val="minor"/>
      </rPr>
      <t xml:space="preserve"> and explain why business models and especially digital business models are influenced by transaction costs. Provide two examples.</t>
    </r>
  </si>
  <si>
    <t>Explain direct and indirect network effects and provide an example for each.</t>
  </si>
  <si>
    <r>
      <t xml:space="preserve">Define two- (multi-)sided markets according to Rochet and Tirol (2003,2004). Analyze the primary role of multi-sided markets and provide </t>
    </r>
    <r>
      <rPr>
        <sz val="10"/>
        <color rgb="FFFF0000"/>
        <rFont val="Calibri"/>
        <family val="2"/>
        <scheme val="minor"/>
      </rPr>
      <t>the</t>
    </r>
    <r>
      <rPr>
        <sz val="10"/>
        <color theme="1"/>
        <rFont val="Calibri"/>
        <family val="2"/>
        <scheme val="minor"/>
      </rPr>
      <t xml:space="preserve"> key characteristics of multi-sided markets. Provide an example for two- or multi-sided markets.</t>
    </r>
  </si>
  <si>
    <r>
      <t xml:space="preserve">Explain the long tail theory. Analyze two companies that employ long tail theory </t>
    </r>
    <r>
      <rPr>
        <sz val="10"/>
        <color rgb="FFFF0000"/>
        <rFont val="Calibri"/>
        <family val="2"/>
        <scheme val="minor"/>
      </rPr>
      <t>that</t>
    </r>
    <r>
      <rPr>
        <sz val="10"/>
        <color theme="1"/>
        <rFont val="Calibri"/>
        <family val="2"/>
        <scheme val="minor"/>
      </rPr>
      <t xml:space="preserve"> are not mentioned in the coursebook. You may also develop and idea for your own startup.</t>
    </r>
  </si>
  <si>
    <r>
      <t xml:space="preserve">Explain the advertising-based model, the subscription model, and the metered model, and explain one of </t>
    </r>
    <r>
      <rPr>
        <sz val="10"/>
        <color rgb="FFFF0000"/>
        <rFont val="Calibri"/>
        <family val="2"/>
        <scheme val="minor"/>
      </rPr>
      <t>the advantages and disadvantages of each.</t>
    </r>
    <r>
      <rPr>
        <sz val="10"/>
        <color theme="1"/>
        <rFont val="Calibri"/>
        <family val="2"/>
        <scheme val="minor"/>
      </rPr>
      <t xml:space="preserve"> Provide examples for </t>
    </r>
    <r>
      <rPr>
        <sz val="10"/>
        <color rgb="FFFF0000"/>
        <rFont val="Calibri"/>
        <family val="2"/>
        <scheme val="minor"/>
      </rPr>
      <t>each</t>
    </r>
    <r>
      <rPr>
        <sz val="10"/>
        <color theme="1"/>
        <rFont val="Calibri"/>
        <family val="2"/>
        <scheme val="minor"/>
      </rPr>
      <t xml:space="preserve"> model.</t>
    </r>
  </si>
  <si>
    <r>
      <t xml:space="preserve">State why strategic and organizational flexibility </t>
    </r>
    <r>
      <rPr>
        <sz val="10"/>
        <color rgb="FFFF0000"/>
        <rFont val="Calibri"/>
        <family val="2"/>
        <scheme val="minor"/>
      </rPr>
      <t>is</t>
    </r>
    <r>
      <rPr>
        <sz val="10"/>
        <color theme="1"/>
        <rFont val="Calibri"/>
        <family val="2"/>
        <scheme val="minor"/>
      </rPr>
      <t xml:space="preserve"> necessary for companies acting in a digital landscape and why is it important. Provide an example.</t>
    </r>
  </si>
  <si>
    <r>
      <rPr>
        <sz val="10"/>
        <color rgb="FFFF0000"/>
        <rFont val="Calibri"/>
        <family val="2"/>
        <scheme val="minor"/>
      </rPr>
      <t>Describe</t>
    </r>
    <r>
      <rPr>
        <sz val="10"/>
        <color theme="1"/>
        <rFont val="Calibri"/>
        <family val="2"/>
        <scheme val="minor"/>
      </rPr>
      <t xml:space="preserve"> what is meant by "user-centric design" and describe why is it important for effective digital business models?</t>
    </r>
  </si>
  <si>
    <t>Explain digital growth strategies based on Verhoef et al. (2021). Develop an idea for a startup and develop its growth strategy.</t>
  </si>
  <si>
    <r>
      <t xml:space="preserve">Analyze four success factors for the effectiveness of digital business models. Evaluate which factors </t>
    </r>
    <r>
      <rPr>
        <sz val="10"/>
        <color rgb="FFFF0000"/>
        <rFont val="Calibri"/>
        <family val="2"/>
        <scheme val="minor"/>
      </rPr>
      <t>led</t>
    </r>
    <r>
      <rPr>
        <sz val="10"/>
        <color theme="1"/>
        <rFont val="Calibri"/>
        <family val="2"/>
        <scheme val="minor"/>
      </rPr>
      <t xml:space="preserve"> to Apple's success.</t>
    </r>
  </si>
  <si>
    <r>
      <t xml:space="preserve">Elaborate why fast growth </t>
    </r>
    <r>
      <rPr>
        <sz val="10"/>
        <color rgb="FFFF0000"/>
        <rFont val="Calibri"/>
        <family val="2"/>
        <scheme val="minor"/>
      </rPr>
      <t>is</t>
    </r>
    <r>
      <rPr>
        <sz val="10"/>
        <color theme="1"/>
        <rFont val="Calibri"/>
        <family val="2"/>
        <scheme val="minor"/>
      </rPr>
      <t xml:space="preserve"> important for digital companies and the relevant factors that allow such fast growth? Explain the connection between strategy and business model.</t>
    </r>
  </si>
  <si>
    <t>Define social media according to Kaplan &amp; Haenlein (2010).</t>
  </si>
  <si>
    <t>What are "influencers" according to Kolo (2022)? Explain the definition in your own words.</t>
  </si>
  <si>
    <r>
      <t>Name three different revenue models (according to Gaenssle an</t>
    </r>
    <r>
      <rPr>
        <sz val="10"/>
        <color rgb="FFFF0000"/>
        <rFont val="Calibri"/>
        <family val="2"/>
        <scheme val="minor"/>
      </rPr>
      <t xml:space="preserve">d Budzinski (2023)) </t>
    </r>
    <r>
      <rPr>
        <sz val="10"/>
        <color theme="1"/>
        <rFont val="Calibri"/>
        <family val="2"/>
        <scheme val="minor"/>
      </rPr>
      <t>for influencers and provide an example for each.</t>
    </r>
  </si>
  <si>
    <t>Explain the concept of social selling referring to Montag et al. (2018) and Barney Mc-Namara et al. (2019).</t>
  </si>
  <si>
    <t>Name three antecedents to social selling according to Barney Mc-Namara (2021).</t>
  </si>
  <si>
    <r>
      <t xml:space="preserve">Barney-McNamara et al. (2021) expect personal branding, information exchange, networking, and social listening to influence the outcome of social selling activities. What are </t>
    </r>
    <r>
      <rPr>
        <sz val="10"/>
        <color rgb="FFFF0000"/>
        <rFont val="Calibri"/>
        <family val="2"/>
        <scheme val="minor"/>
      </rPr>
      <t>the</t>
    </r>
    <r>
      <rPr>
        <sz val="10"/>
        <color theme="1"/>
        <rFont val="Calibri"/>
        <family val="2"/>
        <scheme val="minor"/>
      </rPr>
      <t xml:space="preserve"> antecedents of social selling activities according to the authors? </t>
    </r>
    <r>
      <rPr>
        <sz val="10"/>
        <color rgb="FFFF0000"/>
        <rFont val="Calibri"/>
        <family val="2"/>
        <scheme val="minor"/>
      </rPr>
      <t>Provide</t>
    </r>
    <r>
      <rPr>
        <sz val="10"/>
        <color theme="1"/>
        <rFont val="Calibri"/>
        <family val="2"/>
        <scheme val="minor"/>
      </rPr>
      <t xml:space="preserve"> an example for each group of antecedents. The authors state that these antecedents </t>
    </r>
    <r>
      <rPr>
        <sz val="10"/>
        <color rgb="FFFF0000"/>
        <rFont val="Calibri"/>
        <family val="2"/>
        <scheme val="minor"/>
      </rPr>
      <t xml:space="preserve">could also </t>
    </r>
    <r>
      <rPr>
        <sz val="10"/>
        <color theme="1"/>
        <rFont val="Calibri"/>
        <family val="2"/>
        <scheme val="minor"/>
      </rPr>
      <t>have a moderating effect. Briefly explain what a moderating effect is and why these antecedents could also serve as moderators.</t>
    </r>
  </si>
  <si>
    <t>Define social selling and develop a social selling strategy for an example of your own choice by describing four factors.</t>
  </si>
  <si>
    <r>
      <t xml:space="preserve">State </t>
    </r>
    <r>
      <rPr>
        <sz val="10"/>
        <color rgb="FFFF0000"/>
        <rFont val="Calibri"/>
        <family val="2"/>
        <scheme val="minor"/>
      </rPr>
      <t>two</t>
    </r>
    <r>
      <rPr>
        <sz val="10"/>
        <color theme="1"/>
        <rFont val="Calibri"/>
        <family val="2"/>
        <scheme val="minor"/>
      </rPr>
      <t xml:space="preserve"> key activities that lead to successful social selling on LinkedIn and how can they be achieved.</t>
    </r>
  </si>
  <si>
    <t>Explain the concept of "social blogging" following the classification by Kaplan and Haenlein (2010). Provide an example for a (micro-)blogging platform and describe the revenue model.</t>
  </si>
  <si>
    <r>
      <t xml:space="preserve">Define the term "metaverse" according to Hennig-Thurau et al. (2023) and name two </t>
    </r>
    <r>
      <rPr>
        <sz val="10"/>
        <color rgb="FFFF0000"/>
        <rFont val="Calibri"/>
        <family val="2"/>
        <scheme val="minor"/>
      </rPr>
      <t>possible ways</t>
    </r>
    <r>
      <rPr>
        <sz val="10"/>
        <color theme="1"/>
        <rFont val="Calibri"/>
        <family val="2"/>
        <scheme val="minor"/>
      </rPr>
      <t xml:space="preserve"> for companies to engage in the metaverse.</t>
    </r>
  </si>
  <si>
    <r>
      <t xml:space="preserve">Explain how artificial intelligence can be implemented in </t>
    </r>
    <r>
      <rPr>
        <sz val="10"/>
        <color rgb="FFFF0000"/>
        <rFont val="Calibri"/>
        <family val="2"/>
        <scheme val="minor"/>
      </rPr>
      <t>a</t>
    </r>
    <r>
      <rPr>
        <sz val="10"/>
        <color theme="1"/>
        <rFont val="Calibri"/>
        <family val="2"/>
        <scheme val="minor"/>
      </rPr>
      <t xml:space="preserve"> business model. Name four applications. Analyze how an existing business model could be further developed or cannibalized. </t>
    </r>
  </si>
  <si>
    <t>Describe Instagram Shopping as an example of social commerce. Analyze the multi-sided market structure and potential revenue models for each side.</t>
  </si>
  <si>
    <t>Analyze three revenue models of social blogging platforms and evaluate the revenue model of X. Analyze different pricing strategies and provide examples.</t>
  </si>
  <si>
    <t>Describe why the use of big data analytics is important in strategic planning. Provide two examples of where big data could be used for your startup.</t>
  </si>
  <si>
    <r>
      <t xml:space="preserve">Develop a business model for a </t>
    </r>
    <r>
      <rPr>
        <sz val="10"/>
        <color rgb="FFFF0000"/>
        <rFont val="Calibri"/>
        <family val="2"/>
        <scheme val="minor"/>
      </rPr>
      <t>startup</t>
    </r>
    <r>
      <rPr>
        <sz val="10"/>
        <color theme="1"/>
        <rFont val="Calibri"/>
        <family val="2"/>
        <scheme val="minor"/>
      </rPr>
      <t xml:space="preserve"> of your choice. Use at least three different business model building blocks according to Osterwalder &amp; Pigneur (2010) or components according to Teece (2018), and explain how your company could use the metaverse for its business activities.</t>
    </r>
  </si>
  <si>
    <t>E.g., Product or service innovation (e.g. smartphone), process innovation (e.g. Uber app), business model innovation (e.g. Airbnb) (1 P each + 1 P for each example, other examples possible).</t>
  </si>
  <si>
    <r>
      <t xml:space="preserve">Name and describe two examples of traditional business models. Analyze a company of your choice that successfully </t>
    </r>
    <r>
      <rPr>
        <sz val="10"/>
        <color rgb="FFFF0000"/>
        <rFont val="Calibri"/>
        <family val="2"/>
        <scheme val="minor"/>
      </rPr>
      <t>changed its business model from analog to digital</t>
    </r>
    <r>
      <rPr>
        <sz val="10"/>
        <rFont val="Calibri"/>
        <family val="2"/>
        <scheme val="minor"/>
      </rPr>
      <t>. Focus on the value proposition and revenue model.</t>
    </r>
  </si>
  <si>
    <r>
      <t>Explain why social media platforms can be characterized as multi-sided platform</t>
    </r>
    <r>
      <rPr>
        <sz val="10"/>
        <color rgb="FFFF0000"/>
        <rFont val="Calibri"/>
        <family val="2"/>
        <scheme val="minor"/>
      </rPr>
      <t>s</t>
    </r>
    <r>
      <rPr>
        <sz val="10"/>
        <color theme="1"/>
        <rFont val="Calibri"/>
        <family val="2"/>
        <scheme val="minor"/>
      </rPr>
      <t>. Discuss four aspects. Choose a social media platform and analyze the business model with focus on the revenue model.</t>
    </r>
  </si>
  <si>
    <r>
      <t>Analyze Facebook Marketplace (name two characteristics) and its underlying business model with special attention to it</t>
    </r>
    <r>
      <rPr>
        <sz val="10"/>
        <color rgb="FFFF0000"/>
        <rFont val="Calibri"/>
        <family val="2"/>
        <scheme val="minor"/>
      </rPr>
      <t xml:space="preserve">s </t>
    </r>
    <r>
      <rPr>
        <sz val="10"/>
        <color theme="1"/>
        <rFont val="Calibri"/>
        <family val="2"/>
        <scheme val="minor"/>
      </rPr>
      <t>multi-sided market structure. Pay attention to the different sides involved. Develop a pricing strategy for a startup of your choice.</t>
    </r>
  </si>
  <si>
    <r>
      <rPr>
        <sz val="10"/>
        <color rgb="FFFF0000"/>
        <rFont val="Calibri"/>
        <family val="2"/>
        <scheme val="minor"/>
      </rPr>
      <t>An</t>
    </r>
    <r>
      <rPr>
        <sz val="10"/>
        <rFont val="Calibri"/>
        <family val="2"/>
        <scheme val="minor"/>
      </rPr>
      <t xml:space="preserve"> invention followed by a commercial exploitation (2 P) leads to an innovation (1 P for correct line of order). The exploitation encompasses the introduction of the invention to the market and its wider dissemination as a novel product, methodology, or business approach (3 P).</t>
    </r>
  </si>
  <si>
    <t>Machine Learning is a subset of artificial intelligence (2 P) that involves the development of algorithms (2 P) allowing computers to learn and make predictions or decisions based on data (2 P).</t>
  </si>
  <si>
    <t>E.g., Ford's assembly line as a new mode of production (2 P), enhancing manufacturing efficiency and stetting new standards for industrial operations (2 P).
Introduction of the credit card by Diners Club (2 P), transforming transaction methods (2 P), and imitating a novel business model based on credit systems and deferred payments (2 P).
Other examples are possible.
Analysis of business model, for example, Netflix: Value proposition: overall streaming possibility (3 P); Revenue model: subscription (3 P).</t>
  </si>
  <si>
    <t>Traditional business models usually rely on physical assets (1 P), in-person interactions (1 P), and linear value chains (2 P). Such models typically involve a physical distribution network, significant investment in physical infrastructure, and a sequential process of value creation from manufacturing to customer delivery (2 P). In contrast, digital business models emphasize the initiation and (1 P) support of service exchange processes (2 P) between economic partners through information technology (2 P). These models distinguish themselves by leveraging digital technology to create, deliver, and capture value, often disrupting traditional models (2 P) with greater flexibility (1 P), scalability (1 P), and customer-centricity (1 P). The primary distinctions between digital and traditional business models lie in their approach to value creation (2 P), customer interaction, and resource utilization examples.</t>
  </si>
  <si>
    <r>
      <t xml:space="preserve">Name four of the following:
 Value proposition: gives an overall view of a company's bundle of products and services; 
target customer: describes the segments of customers a company wants to offer value to; 
distribution channel: describes the various means the company </t>
    </r>
    <r>
      <rPr>
        <sz val="10"/>
        <color rgb="FFFF0000"/>
        <rFont val="Calibri"/>
        <family val="2"/>
        <scheme val="minor"/>
      </rPr>
      <t>uses</t>
    </r>
    <r>
      <rPr>
        <sz val="10"/>
        <color theme="1"/>
        <rFont val="Calibri"/>
        <family val="2"/>
        <scheme val="minor"/>
      </rPr>
      <t xml:space="preserve"> to get in touch with its customers; relationship: explains the kind of links a company establishes between itself and its different customer segments; value configuration: describes the arrangement of activities and resources; core competency: outlines the competencies necessary to execute the company's business model; partner network: the network of cooperative agreements with other companies necessary to efficiently offer and commercialize value; cost structure: part of the financial aspects </t>
    </r>
    <r>
      <rPr>
        <sz val="10"/>
        <color rgb="FFFF0000"/>
        <rFont val="Calibri"/>
        <family val="2"/>
        <scheme val="minor"/>
      </rPr>
      <t>–</t>
    </r>
    <r>
      <rPr>
        <sz val="10"/>
        <color theme="1"/>
        <rFont val="Calibri"/>
        <family val="2"/>
        <scheme val="minor"/>
      </rPr>
      <t xml:space="preserve"> sums up the monetary consequences of the means employed in the business model; revenue model: describes the way a company makes money through a variety of revenue flows.
(1 P for each name, 1 P for each description, 1 P for each example)</t>
    </r>
  </si>
  <si>
    <r>
      <t xml:space="preserve">
Transaction cost</t>
    </r>
    <r>
      <rPr>
        <sz val="10"/>
        <color rgb="FFFF0000"/>
        <rFont val="Calibri"/>
        <family val="2"/>
        <scheme val="minor"/>
      </rPr>
      <t xml:space="preserve"> (TC)</t>
    </r>
    <r>
      <rPr>
        <sz val="10"/>
        <rFont val="Calibri"/>
        <family val="2"/>
        <scheme val="minor"/>
      </rPr>
      <t xml:space="preserve"> theory was primarily developed by economist Ronald Coase (1937) (2 P) and later expanded by Oliver Williamson (2 P). It focuses on the cost incurred in making an economic exchange (2 P). TC</t>
    </r>
    <r>
      <rPr>
        <sz val="10"/>
        <color rgb="FFFF0000"/>
        <rFont val="Calibri"/>
        <family val="2"/>
        <scheme val="minor"/>
      </rPr>
      <t>s</t>
    </r>
    <r>
      <rPr>
        <sz val="10"/>
        <rFont val="Calibri"/>
        <family val="2"/>
        <scheme val="minor"/>
      </rPr>
      <t xml:space="preserve"> include search and information costs (2 P), bargaining costs (2 P), and enforcement and policing costs (2 P). These are the costs of finding a trading partner, negotiating a deal, and ensuring that the terms of the deal are met (2 P). TC </t>
    </r>
    <r>
      <rPr>
        <sz val="10"/>
        <color rgb="FFFF0000"/>
        <rFont val="Calibri"/>
        <family val="2"/>
        <scheme val="minor"/>
      </rPr>
      <t>theory</t>
    </r>
    <r>
      <rPr>
        <sz val="10"/>
        <rFont val="Calibri"/>
        <family val="2"/>
        <scheme val="minor"/>
      </rPr>
      <t xml:space="preserve"> highlights the role of contracts in business exchanges (1 P) + 3 P for each example, e.g. Airbnb, eBay; other examples possible.</t>
    </r>
  </si>
  <si>
    <t>Consumer centricity (2 P), multi-sided platforms (2 P) network effects (2 P).</t>
  </si>
  <si>
    <t>According to Shapiro and Varian (1999), network effects can lead to market tipping, where one product or service becomes dominant (2 P), potentially leading to monopoly or oligopoly situations (2 P) due to the high value placed on being part of the largest network (2 P).</t>
  </si>
  <si>
    <t>Direct network effects: occur when the value of a product or service increases directly with the number of users (2 P). A classic example is the telephone network, where the utility of having a phone is higher when more people you know have phones (1 P; other examples possible).
Indirect network effects: happen when the value of a product or service increases because of the availability of complementary goods or services, which become more plentiful as the number of users increases (2 P). An example is software platforms like operating systems; the more users an operating system has, the more incentive there is for developers to create software for that platform, which in turn makes the platform more valuable to its users. (1 P for example; other examples possible).</t>
  </si>
  <si>
    <t>Explain the three steps of digital transformation according to Verhoef (2021). Analyze which factors are inherent for successful digital companies.</t>
  </si>
  <si>
    <t>Explain the social commerce business model (Li et al. 2021). Analyze the degree of customer engagement based on the strength and intensity of the firm–customer interactions. Give reasons why scholars classify the degree of maturity differently and provide two examples.</t>
  </si>
  <si>
    <t>Innovation management can be regarded as "the complete process of turning ideas into reality and capturing value for them" (2 P) (Tidd and Bessant 2021, p.22). This includes all phases of the process: 1) searching for opportunities for innovation, 2) selecting the innovation, 3) implementation, and 4) capturing value and benefits through the innovation (0.5 P per step) + Example, e.g. Apple's innovation management (2 P) (other examples possible).</t>
  </si>
  <si>
    <t>Connection between business models and transaction cost theory lies in understanding how businesses organize and structure their operations to minimize the costs associated with economic exchange or transactions (2 P). Digital business models often leverage technology to reduce transaction costs (2.P). E-commerce, for instance, significantly reduces the search and information costs for consumers (2 P), while automation and digital contracts can lower enforcement costs (2 P). In digital business models, especially in platform-based ecosystems, network effects can reduce transaction costs (2 P). Collaborations and strategic alliances can also be formed to minimize these costs through shared resources and capabilities (2 P) (+3 P for each example, e.g. Amazon, Spotify; other examples possible).</t>
  </si>
  <si>
    <t>Consumer behavior is undergoing a transformative shift in response to the digital revolution. The proliferation of new search and social media tools has allowed consumers to be more interconnected, informed, empowered, and engaged (3 P). Specifically, digital technologies have empowered consumers to actively co-create value by participating in the design and customization of products, engaging in last-mile distribution activities, and assisting fellow customers through the sharing of product reviews (3 P).</t>
  </si>
  <si>
    <t>Analyze the social content business model and develop a social content business model for a startup of your choice. Use at least two business model components of Teece (2018) or Osterwalder &amp; Pigneur (2010).</t>
  </si>
  <si>
    <t>Explain why the concept of social commerce is described as "fuzzy." Summarize the description of social commerce according to Zhou et al (2013) in your own words. Analyze the role of social media for the development of social commerce and its characteristics according to Yamakami (2014). Give an example of social commerce.</t>
  </si>
  <si>
    <t>Analyze the social selling activities "personal branding" and "information exchange" according to BarneyMcNamara (2021) and provide an example for each activity.</t>
  </si>
  <si>
    <t>Analyze the social selling activities "networking" and "social listening" according to BarneyMcNamara (2021) and provide an example for each activity.</t>
  </si>
  <si>
    <t>In which discipline was the term "business model" first used?</t>
  </si>
  <si>
    <t>What does the "product development" growth strategy mean?</t>
  </si>
  <si>
    <t>Which outcome do Barney-McNamara et al. (2021) expect to be influenced by social selling activities?</t>
  </si>
  <si>
    <t>It involves the reorganization of human-resources-based structures through artificial intelligence-based means, leading to optimized business processes and enhanced customer experience</t>
  </si>
  <si>
    <t>It involves the reorganization of human-resources-based structures through digital means, leading to optimized business processes and a reduced customer experience</t>
  </si>
  <si>
    <t>Enabling employees to actively contribute</t>
  </si>
  <si>
    <t>Enabling employers to actively contribute</t>
  </si>
  <si>
    <t>Only content providers earn revenue</t>
  </si>
  <si>
    <r>
      <t xml:space="preserve">According to Rochet and Tirole (2003, 2004), a two- or multi-sided market refers to a platform or marketplace that facilitates interactions between two or more distinct but interdependent groups of customers (2 P), where the value of the platform to one group of users significantly depends on the size and engagement level of the other groups using the platform (2 P). The platform's primary role is to reduce transaction costs (2 P), enabling these different groups to interact more efficiently than they could in its absence (2 P). A key characteristic of multi-sided markets is the presence of network effects, meaning the value of the service increases for one user group when a new user of another group joins the platform (2 P). Moreover, in two-sided markets, externalities </t>
    </r>
    <r>
      <rPr>
        <sz val="10"/>
        <color rgb="FFFF0000"/>
        <rFont val="Calibri"/>
        <family val="2"/>
        <scheme val="minor"/>
      </rPr>
      <t>often</t>
    </r>
    <r>
      <rPr>
        <sz val="10"/>
        <color theme="1"/>
        <rFont val="Calibri"/>
        <family val="2"/>
        <scheme val="minor"/>
      </rPr>
      <t xml:space="preserve"> exist. The more valuable consumers a platform reaches, the more desirable it becomes for advertisers. This is called externality (2 P).
Rochet and Tirol's analysis of multi-sided markets focuses on how platform</t>
    </r>
    <r>
      <rPr>
        <sz val="10"/>
        <color rgb="FFFF0000"/>
        <rFont val="Calibri"/>
        <family val="2"/>
        <scheme val="minor"/>
      </rPr>
      <t>s</t>
    </r>
    <r>
      <rPr>
        <sz val="10"/>
        <color theme="1"/>
        <rFont val="Calibri"/>
        <family val="2"/>
        <scheme val="minor"/>
      </rPr>
      <t xml:space="preserve"> manage these network effects, including their pricing strategies (2 P) and how they balance the needs and preferences of the different sides to maximize overall participation and value creation (2 P) within the platform ecosystem. (+ 2 P for example, e.g. social media platforms such as YouTube or Facebook; other examples possible)</t>
    </r>
  </si>
  <si>
    <r>
      <t>The long tail theory posits that in a digital economy, businesses can profitably sell a wide range of products in small quantities (2 P). This includes products that appeal to niche markets (2 P). By catering to these diverse and specific interests, companies can tap into markets that were previously considered too small or specialized to be profitable (2 P). This approach contrasts sharply with the conventional model that prioritizes high volumes of a limited number of hit products (2 P). The digital economy, marked by reduced storage and distribution costs and the global reach of e-commerce platforms</t>
    </r>
    <r>
      <rPr>
        <sz val="10"/>
        <color rgb="FFFF0000"/>
        <rFont val="Calibri"/>
        <family val="2"/>
        <scheme val="minor"/>
      </rPr>
      <t>,</t>
    </r>
    <r>
      <rPr>
        <sz val="10"/>
        <color theme="1"/>
        <rFont val="Calibri"/>
        <family val="2"/>
        <scheme val="minor"/>
      </rPr>
      <t xml:space="preserve"> has made it economically viable and profitable to cater to these niche markets (2 P) . Consequently this has led to an increase in consumer choice, offering a diverse range of products that cater to specific and varied consumer tastes and preferences (2 P). Example: 3 P for each example, e.g. Temu, eBay; other examples possible.</t>
    </r>
  </si>
  <si>
    <r>
      <t xml:space="preserve">Price discrimination is understood as a strategy whereby an identical product is sold to different customers at different prices in the most profitable way possible (2 P). The goal is to optimize price setting according to the respective, user-specific reservation prices to skim off consumer surplus (1 P).
In first-degree price discrimination, </t>
    </r>
    <r>
      <rPr>
        <sz val="10"/>
        <color rgb="FFFF0000"/>
        <rFont val="Calibri"/>
        <family val="2"/>
        <scheme val="minor"/>
      </rPr>
      <t>an</t>
    </r>
    <r>
      <rPr>
        <sz val="10"/>
        <color theme="1"/>
        <rFont val="Calibri"/>
        <family val="2"/>
        <scheme val="minor"/>
      </rPr>
      <t xml:space="preserve"> attempt is made to calculate for each consumer the price that corresponds </t>
    </r>
    <r>
      <rPr>
        <sz val="10"/>
        <color rgb="FFFF0000"/>
        <rFont val="Calibri"/>
        <family val="2"/>
        <scheme val="minor"/>
      </rPr>
      <t>exactly</t>
    </r>
    <r>
      <rPr>
        <sz val="10"/>
        <color theme="1"/>
        <rFont val="Calibri"/>
        <family val="2"/>
        <scheme val="minor"/>
      </rPr>
      <t xml:space="preserve"> to their willingness to pay (2 P). Individual price negotiations or auctions come close to this goal (1 P).
In second-degree price discrimination, a provider offers differentiated services at different prices, so that customers </t>
    </r>
    <r>
      <rPr>
        <sz val="10"/>
        <color rgb="FFFF0000"/>
        <rFont val="Calibri"/>
        <family val="2"/>
        <scheme val="minor"/>
      </rPr>
      <t>segment</t>
    </r>
    <r>
      <rPr>
        <sz val="10"/>
        <color theme="1"/>
        <rFont val="Calibri"/>
        <family val="2"/>
        <scheme val="minor"/>
      </rPr>
      <t xml:space="preserve"> themselves into different groups (2 P). Customers with higher willingness to pay buy at higher prices (1 P). Forms of second-degree price discrimination include performance and quantity differentiation as well as price bundling (2 P).
In third-degree price discrimination, the consumer cannot choose for themselves, </t>
    </r>
    <r>
      <rPr>
        <sz val="10"/>
        <color rgb="FFFF0000"/>
        <rFont val="Calibri"/>
        <family val="2"/>
        <scheme val="minor"/>
      </rPr>
      <t>but</t>
    </r>
    <r>
      <rPr>
        <sz val="10"/>
        <color theme="1"/>
        <rFont val="Calibri"/>
        <family val="2"/>
        <scheme val="minor"/>
      </rPr>
      <t xml:space="preserve"> the provider divides their consumers into different groups and sets a different price for each group (2 P). This way </t>
    </r>
    <r>
      <rPr>
        <sz val="10"/>
        <color rgb="FFFF0000"/>
        <rFont val="Calibri"/>
        <family val="2"/>
        <scheme val="minor"/>
      </rPr>
      <t>they</t>
    </r>
    <r>
      <rPr>
        <sz val="10"/>
        <color theme="1"/>
        <rFont val="Calibri"/>
        <family val="2"/>
        <scheme val="minor"/>
      </rPr>
      <t xml:space="preserve"> can separate based on personal, spatial, or temporal criteria (1 P). Example of own-revenue model: Name your own price (3 P) </t>
    </r>
    <r>
      <rPr>
        <sz val="10"/>
        <color rgb="FFFF0000"/>
        <rFont val="Calibri"/>
        <family val="2"/>
        <scheme val="minor"/>
      </rPr>
      <t>in a new coffee shop (1st degree price differentiation 1 P)</t>
    </r>
    <r>
      <rPr>
        <sz val="10"/>
        <color theme="1"/>
        <rFont val="Calibri"/>
        <family val="2"/>
        <scheme val="minor"/>
      </rPr>
      <t xml:space="preserve"> (other examples possible).</t>
    </r>
  </si>
  <si>
    <t>Content model: describes the production or selection and distribution of different types of content on a platform. Content can either be informational, entertaining, or a mixture of information and entertainment.
Commerce model: allows companies and consumers to start, negotiate, and carry out transactions via the internet, e.g. auctions on eBay, or the use of e-commerce platforms such as Amazon.
Context model: describes a model that provides and structures information available on the internet, e.g. search engines such as Google.
Connection model: comprises services of connection, for example models of the so-called sharing economy with platforms such as Airbnb.
(1 P for name, 2 P for explanation, 1.5 P for example, for each value proposition)</t>
  </si>
  <si>
    <t>The digital economy's inherent volatility requires companies to adopt agile processes (1 P) and structures (1 P) to address changing market demands effectively. This flexibility is vital for adapting strategies and organization designs promptly (2 P). (+ Airbnb needs to adapt quickly to new legislation 2 P)</t>
  </si>
  <si>
    <t>Co-creation enables external users (2 P) to actively contribute (2 P). Co-creation can range for example from customers engaging in word-of-mouth promotion or writing product reviews to sharing innovative ideas on crowdsourcing platforms. (2 P product reviews Amazon, designing shoes Adidas; other examples possible)</t>
  </si>
  <si>
    <r>
      <t xml:space="preserve">Designing efficient (1 </t>
    </r>
    <r>
      <rPr>
        <sz val="10"/>
        <color rgb="FFFF0000"/>
        <rFont val="Calibri"/>
        <family val="2"/>
        <scheme val="minor"/>
      </rPr>
      <t>P</t>
    </r>
    <r>
      <rPr>
        <sz val="10"/>
        <color theme="1"/>
        <rFont val="Calibri"/>
        <family val="2"/>
        <scheme val="minor"/>
      </rPr>
      <t xml:space="preserve">), accessible (1 </t>
    </r>
    <r>
      <rPr>
        <sz val="10"/>
        <color rgb="FFFF0000"/>
        <rFont val="Calibri"/>
        <family val="2"/>
        <scheme val="minor"/>
      </rPr>
      <t>P</t>
    </r>
    <r>
      <rPr>
        <sz val="10"/>
        <color theme="1"/>
        <rFont val="Calibri"/>
        <family val="2"/>
        <scheme val="minor"/>
      </rPr>
      <t xml:space="preserve">) business processes and interfaces, while ensuring a degree of familiarity (1 </t>
    </r>
    <r>
      <rPr>
        <sz val="10"/>
        <color rgb="FFFF0000"/>
        <rFont val="Calibri"/>
        <family val="2"/>
        <scheme val="minor"/>
      </rPr>
      <t>P)</t>
    </r>
    <r>
      <rPr>
        <sz val="10"/>
        <color theme="1"/>
        <rFont val="Calibri"/>
        <family val="2"/>
        <scheme val="minor"/>
      </rPr>
      <t xml:space="preserve"> with traditional business practices (1 </t>
    </r>
    <r>
      <rPr>
        <sz val="10"/>
        <color rgb="FFFF0000"/>
        <rFont val="Calibri"/>
        <family val="2"/>
        <scheme val="minor"/>
      </rPr>
      <t>P</t>
    </r>
    <r>
      <rPr>
        <sz val="10"/>
        <color theme="1"/>
        <rFont val="Calibri"/>
        <family val="2"/>
        <scheme val="minor"/>
      </rPr>
      <t>) is essential for meeting user expectations. It contributes to a platform's appeal and user satisfaction (2 P).</t>
    </r>
  </si>
  <si>
    <t>The capacity to acquire and analyze big data is crucial for informed decision-making (2 P). Provision of example: 2 P for each example, e.g. Customers' needs, image of company, possible touchpoints (other examples possible).</t>
  </si>
  <si>
    <r>
      <t xml:space="preserve">Strategic utilization of digital resources (2 P): firm's physical and intellectual assets and capabilities. To redefine how value is created and delivered, firms must access, acquire, or develop new digital assets and capabilities </t>
    </r>
    <r>
      <rPr>
        <sz val="10"/>
        <color rgb="FFFF0000"/>
        <rFont val="Calibri"/>
        <family val="2"/>
        <scheme val="minor"/>
      </rPr>
      <t>–</t>
    </r>
    <r>
      <rPr>
        <sz val="10"/>
        <color rgb="FF000000"/>
        <rFont val="Calibri"/>
        <family val="2"/>
        <scheme val="minor"/>
      </rPr>
      <t xml:space="preserve"> ranging from data storage and communication infrastructure to technologies enabling artificial intelligence, machine learning, internet of things, and robotics (2 Ps) (e.g. Amazon </t>
    </r>
    <r>
      <rPr>
        <sz val="10"/>
        <color rgb="FFFF0000"/>
        <rFont val="Calibri"/>
        <family val="2"/>
        <scheme val="minor"/>
      </rPr>
      <t>W</t>
    </r>
    <r>
      <rPr>
        <sz val="10"/>
        <color rgb="FF000000"/>
        <rFont val="Calibri"/>
        <family val="2"/>
        <scheme val="minor"/>
      </rPr>
      <t>eb Services).
Cultivating digital agility (2 P): vital for firms aiming to thrive in the dynamic digital marketplace (1 P) (e.g. Tesla).
Leveraging digital networking capability (2 P): ability to digitally connect diverse users to meet mutual needs is a critical success factor (1 P) (e.g. social media usage).
Employing big data analytics (2 P</t>
    </r>
    <r>
      <rPr>
        <sz val="10"/>
        <color rgb="FFFF0000"/>
        <rFont val="Calibri"/>
        <family val="2"/>
        <scheme val="minor"/>
      </rPr>
      <t>)</t>
    </r>
    <r>
      <rPr>
        <sz val="10"/>
        <color rgb="FF000000"/>
        <rFont val="Calibri"/>
        <family val="2"/>
        <scheme val="minor"/>
      </rPr>
      <t>: crucial for informed decision-making and strategic planning (2 P)
(e.g. acting in communication departments, new product introduction).</t>
    </r>
  </si>
  <si>
    <r>
      <t xml:space="preserve">Platforms can use their digital, and often disruptive, technologies to achieve substantial growth by attracting non-users who have not engaged with the product or its traditional substitutes before and convert them into customers. (3 P)
Digital companies can implement platform-based market penetration, introducing a platform with existing products for new customers. (3 P)
Regarding product development, digital firms can often accelerate the development and launch of new products within a platform environment. (3 P)
</t>
    </r>
    <r>
      <rPr>
        <sz val="10"/>
        <color rgb="FF00B050"/>
        <rFont val="Calibri"/>
        <family val="2"/>
        <scheme val="minor"/>
      </rPr>
      <t xml:space="preserve">-firm </t>
    </r>
    <r>
      <rPr>
        <sz val="10"/>
        <color theme="1"/>
        <rFont val="Calibri"/>
        <family val="2"/>
        <scheme val="minor"/>
      </rPr>
      <t>can entail the development of a co-creation platform, enabling external users to actively contribute (3 P) + Example: 3 P for development of idea (</t>
    </r>
    <r>
      <rPr>
        <sz val="10"/>
        <color rgb="FFFF0000"/>
        <rFont val="Calibri"/>
        <family val="2"/>
        <scheme val="minor"/>
      </rPr>
      <t>e.g. app for kids'</t>
    </r>
    <r>
      <rPr>
        <sz val="10"/>
        <color theme="1"/>
        <rFont val="Calibri"/>
        <family val="2"/>
        <scheme val="minor"/>
      </rPr>
      <t xml:space="preserve"> books) and 3 P for growth strategy, e.g. product development.</t>
    </r>
  </si>
  <si>
    <t>E.g. Digital Innovativeness, Strategic and Organizational Flexibility, Networking and Integration Proficiency, User-Centric Design (2 P for the term and explanation). Apple: networking via Appstore, platform structure with Appstore (1 P), user-friendly and very intuitive design (1 P); other examples possible.</t>
  </si>
  <si>
    <t xml:space="preserve"> A group of internet-based applications (2 P) that build on the ideological and technological foundations of Web 2.0 (2 P) and that allow the creation and exchange of user-generated content (2 P).</t>
  </si>
  <si>
    <r>
      <t>e.g. Advertising revenue, direct send money, paywall, own company, affiliate links, own content (1 P for each example,</t>
    </r>
    <r>
      <rPr>
        <sz val="10"/>
        <color rgb="FF00B050"/>
        <rFont val="Calibri"/>
        <family val="2"/>
        <scheme val="minor"/>
      </rPr>
      <t xml:space="preserve"> and 1 P for example)</t>
    </r>
    <r>
      <rPr>
        <sz val="10"/>
        <color theme="1"/>
        <rFont val="Calibri"/>
        <family val="2"/>
        <scheme val="minor"/>
      </rPr>
      <t>.</t>
    </r>
  </si>
  <si>
    <t>Influencers are individuals, "mostly not known from other contexts outside social media (2 P) that pursue an explicit business model by producing their own transmedia content (2 P) with high relevance to advertisers reaching millions of (at least so far) predominantly young users (2 P)" (own words possible).</t>
  </si>
  <si>
    <t>Name of an influencer (2 P). Explanation of business model (value proposition: content creation (2 P); revenue model: advertising (2 P); other examples possible).</t>
  </si>
  <si>
    <r>
      <t xml:space="preserve">They serve as intermediaries connecting different user groups (2 P). Consumers often "pay" through their attention (by viewing ads), sharing personal data, and sometimes a monetary fee, in exchange for access to social media content (3 P). Content providers receive space on the platform to publish their content and gain publicity (3 P). Analysis of business model (e.g. Facebook 1 P)and revenue model , e.g. sell users attention to advertising companies (3 P) and gain revenue via different types </t>
    </r>
    <r>
      <rPr>
        <sz val="10"/>
        <color rgb="FFFF0000"/>
        <rFont val="Calibri"/>
        <family val="2"/>
        <scheme val="minor"/>
      </rPr>
      <t>of</t>
    </r>
    <r>
      <rPr>
        <sz val="10"/>
        <color theme="1"/>
        <rFont val="Calibri"/>
        <family val="2"/>
        <scheme val="minor"/>
      </rPr>
      <t xml:space="preserve"> advertising (3 P), revenue as marketplace (3 P); other examples possible.</t>
    </r>
  </si>
  <si>
    <t xml:space="preserve">Social media objectives: Promoting and selling (3 P), connecting and collaborating (3 P), listening and learning (3 P), empowering and engaging (3 P).
Directions of social media interactions: One-way interaction (1 P) + Example: social commerce strategy (1 P); two-way interaction (1 P) + social content strategy (1 P);  collaborative interaction (1 P) + social CRM strategy (1 P). </t>
  </si>
  <si>
    <r>
      <t xml:space="preserve">Exchange-related activities within an individual's social network that span the entire purchase process from need recognition to post-purchase stages (2 P).
Malthouse: Strategy primarily focuses on sales rather than creating engagement or conversion on social media (3 P), therefore least mature social media marketing strategy (2 P); since it utilizes social media as a one-way communication tool for promotional and advertising purposes (2 P), especially targeting the millennial generation (2 P) + Discussion that social commerce </t>
    </r>
    <r>
      <rPr>
        <sz val="10"/>
        <color rgb="FFFF0000"/>
        <rFont val="Calibri"/>
        <family val="2"/>
        <scheme val="minor"/>
      </rPr>
      <t>is becoming</t>
    </r>
    <r>
      <rPr>
        <sz val="10"/>
        <color theme="1"/>
        <rFont val="Calibri"/>
        <family val="2"/>
        <scheme val="minor"/>
      </rPr>
      <t xml:space="preserve"> increasingly interactive (2 P) and two-sided (2 P) + Examples, e.g. social commerce with and without consumer interaction (3 P).</t>
    </r>
  </si>
  <si>
    <t>Social content strategy focuses on creating and distributing valuable content across various formats to attract and retain customers (2 P).
Social content strategy seeks to build customer relationships and engagement by providing valuable content (2 P).
Aims to generate brand awareness and popularity (2 P) by delivering engaging content that encourages virality and stimulates customer interactions (1 P) and fosters positive word-of-mouth (1 P).
Strategy uses social media primarily as a tool for branding and WOM (2 P).
Developing own business model: Development of artificial individual stock exchange reports (2 P): value proposition (2 P), revenue model (2 P): subscription and advertising based (2 P).</t>
  </si>
  <si>
    <r>
      <t xml:space="preserve">The concept of s-commerce remains somewhat nebulous, </t>
    </r>
    <r>
      <rPr>
        <sz val="10"/>
        <color rgb="FFFF0000"/>
        <rFont val="Calibri"/>
        <family val="2"/>
        <scheme val="minor"/>
      </rPr>
      <t>lacking</t>
    </r>
    <r>
      <rPr>
        <sz val="10"/>
        <color theme="1"/>
        <rFont val="Calibri"/>
        <family val="2"/>
        <scheme val="minor"/>
      </rPr>
      <t xml:space="preserve"> a definitive description and presenting multiple interpretations, making it a "fuzzy" subject with varying meanings for different </t>
    </r>
    <r>
      <rPr>
        <sz val="10"/>
        <color rgb="FFFF0000"/>
        <rFont val="Calibri"/>
        <family val="2"/>
        <scheme val="minor"/>
      </rPr>
      <t>writers</t>
    </r>
    <r>
      <rPr>
        <sz val="10"/>
        <color theme="1"/>
        <rFont val="Calibri"/>
        <family val="2"/>
        <scheme val="minor"/>
      </rPr>
      <t xml:space="preserve"> and scholars (3 P). Social commerce can be defined as "an interdisciplinary subject (2 P) that concerns business models and strategies (2 P), consumer and organization behavior, social networking technologies, analytical techniques , system designs, business practices, research methodologies, and </t>
    </r>
    <r>
      <rPr>
        <sz val="10"/>
        <color rgb="FFFF0000"/>
        <rFont val="Calibri"/>
        <family val="2"/>
        <scheme val="minor"/>
      </rPr>
      <t>prospective</t>
    </r>
    <r>
      <rPr>
        <sz val="10"/>
        <color theme="1"/>
        <rFont val="Calibri"/>
        <family val="2"/>
        <scheme val="minor"/>
      </rPr>
      <t xml:space="preserve"> and retrospective assessment of business value (2 P).
Social commerce </t>
    </r>
    <r>
      <rPr>
        <sz val="10"/>
        <color rgb="FFFF0000"/>
        <rFont val="Calibri"/>
        <family val="2"/>
        <scheme val="minor"/>
      </rPr>
      <t>has witnessed</t>
    </r>
    <r>
      <rPr>
        <sz val="10"/>
        <color theme="1"/>
        <rFont val="Calibri"/>
        <family val="2"/>
        <scheme val="minor"/>
      </rPr>
      <t xml:space="preserve"> a substantial rise in scholarly interest since 2004 (2 P). This interest coincide</t>
    </r>
    <r>
      <rPr>
        <sz val="10"/>
        <color rgb="FFFF0000"/>
        <rFont val="Calibri"/>
        <family val="2"/>
        <scheme val="minor"/>
      </rPr>
      <t>d</t>
    </r>
    <r>
      <rPr>
        <sz val="10"/>
        <color theme="1"/>
        <rFont val="Calibri"/>
        <family val="2"/>
        <scheme val="minor"/>
      </rPr>
      <t xml:space="preserve"> with the emergence and popularity of social media platforms such as Facebook and Twitter (2 P). S-commerce is characterized by its emphasis on interactivity, contrasting with e-commerce through the communal and collaborative creation of content facilitated by social networks (3 P). This paradigm shift concourages new entrants in the electronic marketplace (2 P). </t>
    </r>
  </si>
  <si>
    <t>Content sharing and thought leadership (2 P): Regularly posting insightful articles (1 P), industry news (1 P), and participating in discussions (1 P) helps sales professionals establish themselves as thought leaders (1 P).</t>
  </si>
  <si>
    <t>Market tipping, fast technological change (2 P each).
Explanation (2 P), high scalability (1 P). Explanation: capability for growth (2 P); Use of network effects (1 P); value of product increases if more users use it (2 P).
Connection between strategy and business model and example:
According to Teece (2010), strategy is strongly linked to business model design, but strategy is regarded as analytically separate, since it broadly describes how a company will compete (3 P). Magretta (2002) also strengthens the aspect of competition as the main difference between strategy and business model: “Business models describe, as a system, how the pieces of business fit together. But they don’t factor in one critical dimension of performance: competition. Sooner or later – and it is usually sooner – every enterprise runs into competitors. Dealing with that reality is strategy’s job” (Magretta 2002, p.6) (3 P)</t>
  </si>
  <si>
    <t>Listening and response process that requires companies to become actively engaged throughout the communication process (3 P).
Strategy involves analyzing consumer comments on social media and responding to their needs and complaints (3 P).
Characterized by two-way communication (2 P) initiated by customer comments and behaviors on social media (2 P), allowing companies to use customer behavior data to listen, learn, and react (2 P).
Developing own business model: Company that develops recycled cloths (3 P) analyzes social media posts to derive trends (3 P): value proposition.</t>
  </si>
  <si>
    <t>Advertising-based model: Content for one group of customers for free; charges for another group. Advantage: high reach of consumers; disadvantage: no revenue from consumer side; other explanations possible (+ example).
Subscription model: Companies sell subscriptions for unlimited access to content. 
Advantage: possible revenues from both sides, advertising and media content consumers;
disadvantage: fewer overall consumers, since not all consumers will be willing to subscribe to an offer; + Example.
Metered model: Companies offer a certain amount of content for free and charge for the rest afterward.
Advantage: consumers with low and high willingness to pay are addressed; 
disadvantage: difficult to balance amount of free content. + Example. 
Description: 2 P each, Advantage 1 P, Disadvantage 1 P, each, Example 2 P each.</t>
  </si>
  <si>
    <t>Digitization (1 P.): Conversion of analog information into digital formats (2 P).
Digitalization (1 P): Deeper integration of digital technologies (2 P).
Digital transformation (1 P): Encompasses a firm-wide change that introduces new business models or significantly alters existing ones (2 P).
Factors essential for success: Use of digital platforms (1 P); Explanation (2 P), high scalability (1 P). Explanation: capability for growth (2 P); use of network effects (1 P); value of product increases if more users use it(2 P).</t>
  </si>
  <si>
    <t>According to Montag et al. (2018), social selling transcends traditional sales tactics by leveraging social networks to enhance sales performance and better meet customer needs (2 P). Banrey-McNamara et al. (2019) further clarify that social selling involves understanding, connecting with, and engaging influencers, prospects, and existing customers at various touchpoints along the purchasing journey (2 P), making it a strategic investment for enhancing customer insight and engagement (2 P).</t>
  </si>
  <si>
    <t>E.g. Individual factors: attitudinal, behavioral, personal characteristics; Company factors: company strategic organization, company behaviors, company characteristics; Industry factors (2 P each).</t>
  </si>
  <si>
    <t>Buyer engagement, value co-creation, and salesperson performance (2 P each)</t>
  </si>
  <si>
    <r>
      <t>Personal branding: Introduced by Peters (1997), emphasizes the importance of individuals acting as chief marketers for their own brands (2 P) with the goal of distinguishing themselves from others: former head of marketing for LinkedIn Sales Solutions highlights the role of social media and online platform</t>
    </r>
    <r>
      <rPr>
        <sz val="10"/>
        <color rgb="FFFF0000"/>
        <rFont val="Calibri"/>
        <family val="2"/>
        <scheme val="minor"/>
      </rPr>
      <t>s</t>
    </r>
    <r>
      <rPr>
        <sz val="10"/>
        <color theme="1"/>
        <rFont val="Calibri"/>
        <family val="2"/>
        <scheme val="minor"/>
      </rPr>
      <t xml:space="preserve"> in building a professional brand (2 P), offering low-cost opportunities for salespeople to engage with various stakeholders (1 P) and reinforce their company's brand (1 P)</t>
    </r>
    <r>
      <rPr>
        <sz val="10"/>
        <color rgb="FFFF0000"/>
        <rFont val="Calibri"/>
        <family val="2"/>
        <scheme val="minor"/>
      </rPr>
      <t>.</t>
    </r>
    <r>
      <rPr>
        <sz val="10"/>
        <color theme="1"/>
        <rFont val="Calibri"/>
        <family val="2"/>
        <scheme val="minor"/>
      </rPr>
      <t xml:space="preserve"> Personal branding within social selling not only affects sales performance positively (1 P), as shown by empirical studies, but also blurs the lines between company and individual (1 P), suggesting salespeople's significant influence on customer relationships </t>
    </r>
    <r>
      <rPr>
        <sz val="10"/>
        <color rgb="FFFF0000"/>
        <rFont val="Calibri"/>
        <family val="2"/>
        <scheme val="minor"/>
      </rPr>
      <t>and</t>
    </r>
    <r>
      <rPr>
        <sz val="10"/>
        <color theme="1"/>
        <rFont val="Calibri"/>
        <family val="2"/>
        <scheme val="minor"/>
      </rPr>
      <t xml:space="preserve"> decision-making (1 P) (+ Example, e.g. posting on LinkedIn 1 P).
Information exchange: Technology tools have transformed the information exchange process between salespeople and customer, fostering a systematic and directional flow of knowledge (2 P). This shift has reduced customer</t>
    </r>
    <r>
      <rPr>
        <sz val="10"/>
        <color rgb="FFFF0000"/>
        <rFont val="Calibri"/>
        <family val="2"/>
        <scheme val="minor"/>
      </rPr>
      <t>s</t>
    </r>
    <r>
      <rPr>
        <sz val="10"/>
        <color theme="1"/>
        <rFont val="Calibri"/>
        <family val="2"/>
        <scheme val="minor"/>
      </rPr>
      <t xml:space="preserve">' reliance on salespeople as their sole information source, encouraging them to independently gather data from various platforms early in their decision-making process (1 P). Digital media promote interactive exchanges, changing the traditional dynamics of information </t>
    </r>
    <r>
      <rPr>
        <sz val="10"/>
        <color rgb="FFFF0000"/>
        <rFont val="Calibri"/>
        <family val="2"/>
        <scheme val="minor"/>
      </rPr>
      <t>control</t>
    </r>
    <r>
      <rPr>
        <sz val="10"/>
        <color theme="1"/>
        <rFont val="Calibri"/>
        <family val="2"/>
        <scheme val="minor"/>
      </rPr>
      <t xml:space="preserve"> and encouraging the sharing of relevant information and timely responses to enhance customer satisfaction (2 P). The strategic use of social media not only aids in the initial stages of sales by allowing buyers to control information (1 P) but also necessitates that salespeople adapt by providing critical information to boost customer satisfaction (1 P) (+Example, e.g. discussion on LinkedIn 1 P).</t>
    </r>
  </si>
  <si>
    <r>
      <t>Networking in sales involves creating interdependent relationships among individuals within their smaller circles and broader society, aiming to connect salespeople with potential prospects (2 P). Technological platforms</t>
    </r>
    <r>
      <rPr>
        <sz val="10"/>
        <color rgb="FFFF0000"/>
        <rFont val="Calibri"/>
        <family val="2"/>
        <scheme val="minor"/>
      </rPr>
      <t>,</t>
    </r>
    <r>
      <rPr>
        <sz val="10"/>
        <color theme="1"/>
        <rFont val="Calibri"/>
        <family val="2"/>
        <scheme val="minor"/>
      </rPr>
      <t xml:space="preserve"> particularly social media, play a crucial role in enabling salespeople to identify and engage with their target markets effectively (2 P). Social selling techniques, which integrate social media with customer relationship management</t>
    </r>
    <r>
      <rPr>
        <sz val="10"/>
        <color rgb="FFFF0000"/>
        <rFont val="Calibri"/>
        <family val="2"/>
        <scheme val="minor"/>
      </rPr>
      <t>,</t>
    </r>
    <r>
      <rPr>
        <sz val="10"/>
        <color theme="1"/>
        <rFont val="Calibri"/>
        <family val="2"/>
        <scheme val="minor"/>
      </rPr>
      <t xml:space="preserve"> are more efficient than traditional methods for finding </t>
    </r>
    <r>
      <rPr>
        <sz val="10"/>
        <color rgb="FFFF0000"/>
        <rFont val="Calibri"/>
        <family val="2"/>
        <scheme val="minor"/>
      </rPr>
      <t>and</t>
    </r>
    <r>
      <rPr>
        <sz val="10"/>
        <color theme="1"/>
        <rFont val="Calibri"/>
        <family val="2"/>
        <scheme val="minor"/>
      </rPr>
      <t xml:space="preserve"> connecting </t>
    </r>
    <r>
      <rPr>
        <sz val="10"/>
        <color rgb="FFFF0000"/>
        <rFont val="Calibri"/>
        <family val="2"/>
        <scheme val="minor"/>
      </rPr>
      <t>with</t>
    </r>
    <r>
      <rPr>
        <sz val="10"/>
        <color theme="1"/>
        <rFont val="Calibri"/>
        <family val="2"/>
        <scheme val="minor"/>
      </rPr>
      <t xml:space="preserve"> the right prospects (2 P). Social media not only </t>
    </r>
    <r>
      <rPr>
        <sz val="10"/>
        <color rgb="FFFF0000"/>
        <rFont val="Calibri"/>
        <family val="2"/>
        <scheme val="minor"/>
      </rPr>
      <t>facilitate</t>
    </r>
    <r>
      <rPr>
        <sz val="10"/>
        <color theme="1"/>
        <rFont val="Calibri"/>
        <family val="2"/>
        <scheme val="minor"/>
      </rPr>
      <t xml:space="preserve"> connections with a large number of individuals and firms but also </t>
    </r>
    <r>
      <rPr>
        <sz val="10"/>
        <color rgb="FFFF0000"/>
        <rFont val="Calibri"/>
        <family val="2"/>
        <scheme val="minor"/>
      </rPr>
      <t>help</t>
    </r>
    <r>
      <rPr>
        <sz val="10"/>
        <color theme="1"/>
        <rFont val="Calibri"/>
        <family val="2"/>
        <scheme val="minor"/>
      </rPr>
      <t xml:space="preserve"> in leveraging existing connections to expand one's network (2 P). + Example, e.g. LinkedIn Groups (1 P).
Social listening: critical strategy in sales, transferring the traditional proactive </t>
    </r>
    <r>
      <rPr>
        <sz val="10"/>
        <color rgb="FFFF0000"/>
        <rFont val="Calibri"/>
        <family val="2"/>
        <scheme val="minor"/>
      </rPr>
      <t>role</t>
    </r>
    <r>
      <rPr>
        <sz val="10"/>
        <color theme="1"/>
        <rFont val="Calibri"/>
        <family val="2"/>
        <scheme val="minor"/>
      </rPr>
      <t xml:space="preserve"> of </t>
    </r>
    <r>
      <rPr>
        <sz val="10"/>
        <color rgb="FFFF0000"/>
        <rFont val="Calibri"/>
        <family val="2"/>
        <scheme val="minor"/>
      </rPr>
      <t>listening</t>
    </r>
    <r>
      <rPr>
        <sz val="10"/>
        <color theme="1"/>
        <rFont val="Calibri"/>
        <family val="2"/>
        <scheme val="minor"/>
      </rPr>
      <t xml:space="preserve"> to customers into the online environment to build trust (2 P). By monitoring social media, salespeople gain a deeper understanding of their customers and the market, collecting valuable information about customer habits (2 P), feedback (1 P), and needs (1 P). This information is then stored in CRM systems for strategic use in sales activities, allowing salespeople to tailor content that aligns with customer expectations (2 P) (+ Example, e.g. social media analytics 1 P).</t>
    </r>
  </si>
  <si>
    <t>Mobile commerce brings the convenience of shopping platforms directly to consumers' fingertips (2 P). Users can effortlessly browse through apps offered by various providers (1 P), save their favorite products, add items to wish lists (1 P), and participate in an immediate shopping process (1 P), see-now-buy-now shopping culture (1 P).</t>
  </si>
  <si>
    <r>
      <t xml:space="preserve">Groups of social selling activities: Individual factors, e.g. digital affinity; Company factors, e.g. size; Industry factors, e.g. competition (1 P for name and 1 P for example).
Moderator: In a scientific context, moderation refers to the process or phenomenon where the relationship between two variables changes (3 P) depending on the level of a third variable, which is known as the moderator variable (3 P).
Role as possible moderators: </t>
    </r>
    <r>
      <rPr>
        <sz val="10"/>
        <color rgb="FFFF0000"/>
        <rFont val="Calibri"/>
        <family val="2"/>
        <scheme val="minor"/>
      </rPr>
      <t>Antecedents</t>
    </r>
    <r>
      <rPr>
        <sz val="10"/>
        <color theme="1"/>
        <rFont val="Calibri"/>
        <family val="2"/>
        <scheme val="minor"/>
      </rPr>
      <t xml:space="preserve"> influence the strength (3 P) of personal branding, information exchange, networking, and social listening, and therefore </t>
    </r>
    <r>
      <rPr>
        <sz val="10"/>
        <color rgb="FF00B050"/>
        <rFont val="Calibri"/>
        <family val="2"/>
        <scheme val="minor"/>
      </rPr>
      <t>their</t>
    </r>
    <r>
      <rPr>
        <sz val="10"/>
        <color theme="1"/>
        <rFont val="Calibri"/>
        <family val="2"/>
        <scheme val="minor"/>
      </rPr>
      <t xml:space="preserve"> influence on the outcome (3 P). </t>
    </r>
  </si>
  <si>
    <t>Barney-McNamara: Social selling involves understanding (2 P), connecting with, and engaging influencers (2 P), prospects (2 P), and existing customers at various touchpoints (2 P) along the purchasing journey, making it a strategic investment for enhancing customer insight and engagement (2 P).
Development of strategy: e.g. Posting of company's news (2 P), expert groups (2 P), virtual product presentations (2 P), networking events (2 P).</t>
  </si>
  <si>
    <r>
      <t xml:space="preserve">Facebook Marketplace (1 P): integrated feature within Facebook that offers users the opportunity to buy, sell, or trade items within their local communities or regions (2 P).
Instagram Shopping (1 P): enables businesses to create a virtual storefront </t>
    </r>
    <r>
      <rPr>
        <sz val="10"/>
        <color rgb="FFFF0000"/>
        <rFont val="Calibri"/>
        <family val="2"/>
        <scheme val="minor"/>
      </rPr>
      <t>within</t>
    </r>
    <r>
      <rPr>
        <sz val="10"/>
        <color theme="1"/>
        <rFont val="Calibri"/>
        <family val="2"/>
        <scheme val="minor"/>
      </rPr>
      <t xml:space="preserve"> the Instagram app itself. Feature represents social commerce by merging Instagram's visually rich environment with e-commerce elements (2 P).</t>
    </r>
  </si>
  <si>
    <r>
      <t xml:space="preserve">Kaplan and Haenlein (2010) recognize blogs as one of the initial forms of social media (2 P). They are unique websites characterized by entries posted in reverse chronological order, showcasing the most recent content first (1 P). These platforms serve as the social media counterpart to individual web pages, offering a diverse range of formats </t>
    </r>
    <r>
      <rPr>
        <sz val="10"/>
        <color rgb="FFFF0000"/>
        <rFont val="Calibri"/>
        <family val="2"/>
        <scheme val="minor"/>
      </rPr>
      <t>–</t>
    </r>
    <r>
      <rPr>
        <sz val="10"/>
        <color theme="1"/>
        <rFont val="Calibri"/>
        <family val="2"/>
        <scheme val="minor"/>
      </rPr>
      <t xml:space="preserve"> from personal journals detailing the author</t>
    </r>
    <r>
      <rPr>
        <sz val="10"/>
        <color rgb="FFFF0000"/>
        <rFont val="Calibri"/>
        <family val="2"/>
        <scheme val="minor"/>
      </rPr>
      <t>'s</t>
    </r>
    <r>
      <rPr>
        <sz val="10"/>
        <color theme="1"/>
        <rFont val="Calibri"/>
        <family val="2"/>
        <scheme val="minor"/>
      </rPr>
      <t xml:space="preserve"> experiences to comprehensive overviews of key information within a particular subject area (2 P) + revenue model, e.g.. subscription or advertising (1 P).</t>
    </r>
  </si>
  <si>
    <t>Definition: a new computer-mediated environment (1 P) consisting of virtual "worlds" in which people act and communicate with each other (1 P) in real time (1 P) via digital representatives referred to as avatars (1 P).
Possibilities to engage in metaverse: entertainment activities, profession interactions; other examples possible (2 P).</t>
  </si>
  <si>
    <r>
      <t xml:space="preserve">Possible building blocks/components: product and service, customer needs, geography, pricing logic, channels, customer interaction, core assets &amp; capabilities, core activities, partner network; or alternatively: value proposition, target customers, distribution channel, relationship, value configuration, core competency, partner network, cost structure, and revenue model. 
E.g. Product and service/value proposition (3 P): Long-lasting battery for cars with power for more than 10 hours </t>
    </r>
    <r>
      <rPr>
        <sz val="10"/>
        <color rgb="FFFF0000"/>
        <rFont val="Calibri"/>
        <family val="2"/>
        <scheme val="minor"/>
      </rPr>
      <t>driving</t>
    </r>
    <r>
      <rPr>
        <sz val="10"/>
        <color theme="1"/>
        <rFont val="Calibri"/>
        <family val="2"/>
        <scheme val="minor"/>
      </rPr>
      <t xml:space="preserve"> (3 P); target customers (3 P): private e-car drivers (3 P); revenue model: subscription with automatic renewal of battery once performance decreases (3 P).
Metaverse, e.g. for social selling (1 P), presentation of batteries (1 P), discussion with experts (1 P).</t>
    </r>
  </si>
  <si>
    <t>Possible use: Chatbots (3 P), AI-driven software of conducting conversions in natural language (3 P); predictive analytics (3 P); content creation (3 P); development of business model: e.g. newspaper content with artificial content creation (3 P): sports results or weather can be written automatically (3 P).</t>
  </si>
  <si>
    <t xml:space="preserve">Instagram Shopping turns a business's Instagram feed into an interactive shopping experience:
product tagging in posts guides users to detailed product information and purchase options (2 P).
Additionally, the integration of influencer marketing plays a significant role in this ecosystem (2 P):
influencers can tag products in their posts, harnessing their credibility and reach to drive sales (2 P).
Instagram Shopping opens a direct sales channel, reducing reliance on traditional retail channels, especially for small stores (2 P).
Instagram's business model leverages this feature for revenue generation. While not charging transaction fees for sales (2 P) (one side of customers), the platform earns significant revenue through advertisements (2 P) (other side of customers). Companies invest in promoted posts and stories (2 P) to reach a broader audience (2 P) , thereby increasing Instagram's effectiveness as a marketing platform (2 P).
</t>
  </si>
  <si>
    <r>
      <t xml:space="preserve">integrated feature within Facebook that offers users the opportunity to buy, sell, or trade items within their local communities or regions) (2 P).
Platform embodies social commerce by using Facebook's social networking capabilities to facilitate e-commerce transactions (2 P).
Users can easily interact with each other, </t>
    </r>
    <r>
      <rPr>
        <sz val="10"/>
        <color rgb="FFFF0000"/>
        <rFont val="Calibri"/>
        <family val="2"/>
        <scheme val="minor"/>
      </rPr>
      <t>leave</t>
    </r>
    <r>
      <rPr>
        <sz val="10"/>
        <color theme="1"/>
        <rFont val="Calibri"/>
        <family val="2"/>
        <scheme val="minor"/>
      </rPr>
      <t xml:space="preserve"> comments, and directly engage with sellers, making the shopping experience more communal and interactive (2 P).
Explanation of multi-sided market structure: two sides of customers, e.g. users (2 P) and advertisers (2 P) and a platform (2 P).
Development of pricing strategy, e.g. e.g. first degree price discrimination (2 P): Pay what you want (2 P); pay exactly what they are willing to pay (2 P), maximizing consumer surplus (2 P).</t>
    </r>
  </si>
  <si>
    <r>
      <t>Revenue models: advertising-based (content for free; advertising companies are charged), freemium (some content for free), metered (some content for free and then paywall) (1 P for name and 2 P for description).
Revenue model X: Advertising-based (3 P).
Possible pricing strategies: First</t>
    </r>
    <r>
      <rPr>
        <sz val="10"/>
        <color rgb="FFFF0000"/>
        <rFont val="Calibri"/>
        <family val="2"/>
        <scheme val="minor"/>
      </rPr>
      <t>-degree</t>
    </r>
    <r>
      <rPr>
        <sz val="10"/>
        <color theme="1"/>
        <rFont val="Calibri"/>
        <family val="2"/>
        <scheme val="minor"/>
      </rPr>
      <t xml:space="preserve"> (2 P), second</t>
    </r>
    <r>
      <rPr>
        <sz val="10"/>
        <color rgb="FFFF0000"/>
        <rFont val="Calibri"/>
        <family val="2"/>
        <scheme val="minor"/>
      </rPr>
      <t>-degree</t>
    </r>
    <r>
      <rPr>
        <sz val="10"/>
        <color theme="1"/>
        <rFont val="Calibri"/>
        <family val="2"/>
        <scheme val="minor"/>
      </rPr>
      <t xml:space="preserve"> (2 P), third</t>
    </r>
    <r>
      <rPr>
        <sz val="10"/>
        <color rgb="FFFF0000"/>
        <rFont val="Calibri"/>
        <family val="2"/>
        <scheme val="minor"/>
      </rPr>
      <t>-degree</t>
    </r>
    <r>
      <rPr>
        <sz val="10"/>
        <color theme="1"/>
        <rFont val="Calibri"/>
        <family val="2"/>
        <scheme val="minor"/>
      </rPr>
      <t xml:space="preserve"> price discrimination (2 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</si>
</sst>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2"/>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11"/>
      <name val="Calibri"/>
      <family val="2"/>
      <scheme val="minor"/>
    </font>
    <font>
      <b/>
      <sz val="10"/>
      <color rgb="FFFF0000"/>
      <name val="Calibri"/>
      <family val="2"/>
      <scheme val="minor"/>
    </font>
    <font>
      <b/>
      <sz val="9"/>
      <color rgb="FF000000"/>
      <name val="Segoe UI"/>
      <family val="2"/>
      <charset val="1"/>
    </font>
    <font>
      <sz val="9"/>
      <color rgb="FF000000"/>
      <name val="Segoe UI"/>
      <family val="2"/>
      <charset val="1"/>
    </font>
    <font>
      <sz val="10"/>
      <color rgb="FFFF0000"/>
      <name val="Calibri (Textkörper)"/>
    </font>
    <font>
      <sz val="8"/>
      <name val="Calibri"/>
      <family val="2"/>
      <scheme val="minor"/>
    </font>
    <font>
      <sz val="10"/>
      <color rgb="FFFF0000"/>
      <name val="Calibri"/>
      <family val="2"/>
      <scheme val="minor"/>
    </font>
    <font>
      <sz val="10"/>
      <color rgb="FF000000"/>
      <name val="Calibri"/>
      <scheme val="minor"/>
    </font>
    <font>
      <sz val="10"/>
      <color rgb="FF000000"/>
      <name val="Calibri"/>
      <family val="2"/>
      <scheme val="minor"/>
    </font>
    <font>
      <sz val="9"/>
      <color indexed="81"/>
      <name val="Tahoma"/>
      <family val="2"/>
    </font>
    <font>
      <sz val="10"/>
      <color rgb="FF00B050"/>
      <name val="Calibri"/>
      <family val="2"/>
      <scheme val="minor"/>
    </font>
  </fonts>
  <fills count="7">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theme="0" tint="-0.499984740745262"/>
        <bgColor indexed="64"/>
      </patternFill>
    </fill>
    <fill>
      <patternFill patternType="solid">
        <fgColor theme="2"/>
        <bgColor indexed="64"/>
      </patternFill>
    </fill>
    <fill>
      <patternFill patternType="solid">
        <fgColor theme="7" tint="0.79998168889431442"/>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4">
    <xf numFmtId="0" fontId="0" fillId="0" borderId="0" xfId="0"/>
    <xf numFmtId="0" fontId="4" fillId="0" borderId="0" xfId="0" applyFont="1"/>
    <xf numFmtId="0" fontId="4" fillId="0" borderId="0" xfId="0" applyFont="1" applyAlignment="1">
      <alignment horizontal="right"/>
    </xf>
    <xf numFmtId="0" fontId="4" fillId="0" borderId="1" xfId="0" applyFont="1" applyBorder="1"/>
    <xf numFmtId="0" fontId="4" fillId="0" borderId="2" xfId="0" applyFont="1" applyBorder="1"/>
    <xf numFmtId="0" fontId="6" fillId="0" borderId="0" xfId="0" applyFont="1" applyAlignment="1">
      <alignment wrapText="1"/>
    </xf>
    <xf numFmtId="0" fontId="5" fillId="0" borderId="0" xfId="0" applyFont="1" applyAlignment="1">
      <alignment horizontal="right"/>
    </xf>
    <xf numFmtId="0" fontId="4" fillId="0" borderId="1" xfId="0" applyFont="1" applyBorder="1" applyAlignment="1">
      <alignment horizontal="right"/>
    </xf>
    <xf numFmtId="0" fontId="4" fillId="0" borderId="4" xfId="0" applyFont="1" applyBorder="1" applyAlignment="1">
      <alignment horizontal="right"/>
    </xf>
    <xf numFmtId="0" fontId="4" fillId="0" borderId="5" xfId="0" applyFont="1" applyBorder="1" applyAlignment="1">
      <alignment horizontal="right"/>
    </xf>
    <xf numFmtId="0" fontId="4" fillId="0" borderId="3" xfId="0" applyFont="1" applyBorder="1"/>
    <xf numFmtId="0" fontId="4" fillId="0" borderId="6" xfId="0" applyFont="1" applyBorder="1"/>
    <xf numFmtId="0" fontId="4" fillId="0" borderId="7" xfId="0" applyFont="1" applyBorder="1"/>
    <xf numFmtId="0" fontId="4" fillId="0" borderId="8" xfId="0" applyFont="1" applyBorder="1"/>
    <xf numFmtId="0" fontId="5" fillId="0" borderId="1" xfId="0" applyFont="1" applyBorder="1"/>
    <xf numFmtId="0" fontId="5" fillId="0" borderId="9" xfId="0" applyFont="1" applyBorder="1"/>
    <xf numFmtId="0" fontId="5" fillId="0" borderId="9" xfId="0" applyFont="1" applyBorder="1" applyAlignment="1">
      <alignment horizontal="right"/>
    </xf>
    <xf numFmtId="0" fontId="4"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8" fillId="0" borderId="0" xfId="0" applyFont="1"/>
    <xf numFmtId="49" fontId="0" fillId="0" borderId="0" xfId="0" applyNumberFormat="1" applyAlignment="1">
      <alignment horizontal="center" vertical="top" wrapText="1"/>
    </xf>
    <xf numFmtId="0" fontId="7" fillId="0" borderId="0" xfId="0" applyFont="1" applyAlignment="1">
      <alignment vertical="center"/>
    </xf>
    <xf numFmtId="1" fontId="0" fillId="0" borderId="0" xfId="0" applyNumberFormat="1" applyAlignment="1">
      <alignment horizontal="center" vertical="top" wrapText="1"/>
    </xf>
    <xf numFmtId="0" fontId="6" fillId="4" borderId="9" xfId="0" applyFont="1" applyFill="1" applyBorder="1"/>
    <xf numFmtId="0" fontId="6" fillId="4" borderId="9" xfId="0" applyFont="1" applyFill="1" applyBorder="1" applyAlignment="1">
      <alignment horizontal="right"/>
    </xf>
    <xf numFmtId="0" fontId="5" fillId="5" borderId="0" xfId="0" applyFont="1" applyFill="1" applyAlignment="1" applyProtection="1">
      <alignment horizontal="right"/>
      <protection locked="0"/>
    </xf>
    <xf numFmtId="0" fontId="5" fillId="6" borderId="0" xfId="0" applyFont="1" applyFill="1" applyAlignment="1" applyProtection="1">
      <alignment horizontal="right"/>
      <protection locked="0"/>
    </xf>
    <xf numFmtId="0" fontId="6" fillId="4" borderId="0" xfId="0" applyFont="1" applyFill="1"/>
    <xf numFmtId="0" fontId="6" fillId="4" borderId="0" xfId="0" applyFont="1" applyFill="1" applyAlignment="1">
      <alignment wrapText="1"/>
    </xf>
    <xf numFmtId="1" fontId="10" fillId="0" borderId="10" xfId="0" applyNumberFormat="1" applyFont="1" applyFill="1" applyBorder="1" applyAlignment="1" applyProtection="1">
      <alignment horizontal="center" vertical="top" wrapText="1"/>
      <protection locked="0"/>
    </xf>
    <xf numFmtId="49" fontId="10" fillId="0" borderId="10" xfId="0" applyNumberFormat="1" applyFont="1" applyFill="1" applyBorder="1" applyAlignment="1" applyProtection="1">
      <alignment horizontal="center" vertical="top" wrapText="1"/>
      <protection locked="0"/>
    </xf>
    <xf numFmtId="0" fontId="10" fillId="0" borderId="10" xfId="0" applyFont="1" applyFill="1" applyBorder="1" applyAlignment="1" applyProtection="1">
      <alignment horizontal="center" vertical="top" wrapText="1"/>
      <protection locked="0"/>
    </xf>
    <xf numFmtId="0" fontId="10" fillId="0" borderId="10" xfId="0" applyFont="1" applyFill="1" applyBorder="1" applyAlignment="1">
      <alignment horizontal="center" vertical="top" wrapText="1"/>
    </xf>
    <xf numFmtId="0" fontId="10" fillId="0" borderId="10" xfId="0" applyFont="1" applyFill="1" applyBorder="1" applyAlignment="1" applyProtection="1">
      <alignment vertical="top" wrapText="1"/>
      <protection locked="0"/>
    </xf>
    <xf numFmtId="0" fontId="10" fillId="0" borderId="10" xfId="0" applyFont="1" applyFill="1" applyBorder="1" applyAlignment="1">
      <alignment vertical="top" wrapText="1"/>
    </xf>
    <xf numFmtId="0" fontId="4" fillId="0" borderId="0" xfId="0" applyFont="1" applyFill="1"/>
    <xf numFmtId="49" fontId="9" fillId="0" borderId="10"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pplyProtection="1">
      <alignment horizontal="center" vertical="center" wrapText="1"/>
      <protection locked="0"/>
    </xf>
    <xf numFmtId="0" fontId="5" fillId="0" borderId="0" xfId="0" applyFont="1" applyFill="1" applyAlignment="1">
      <alignment vertical="center"/>
    </xf>
    <xf numFmtId="1" fontId="4" fillId="0" borderId="10" xfId="0" applyNumberFormat="1" applyFont="1" applyFill="1" applyBorder="1" applyAlignment="1" applyProtection="1">
      <alignment horizontal="center" vertical="top" wrapText="1"/>
      <protection locked="0"/>
    </xf>
    <xf numFmtId="0" fontId="4" fillId="0" borderId="10" xfId="0" applyFont="1" applyFill="1" applyBorder="1" applyAlignment="1" applyProtection="1">
      <alignment horizontal="center" vertical="top" wrapText="1"/>
      <protection locked="0"/>
    </xf>
    <xf numFmtId="0" fontId="4" fillId="0" borderId="10" xfId="0" applyFont="1" applyFill="1" applyBorder="1" applyAlignment="1" applyProtection="1">
      <alignment vertical="top" wrapText="1"/>
      <protection locked="0"/>
    </xf>
    <xf numFmtId="0" fontId="4" fillId="0" borderId="10" xfId="0" applyFont="1" applyFill="1" applyBorder="1" applyAlignment="1">
      <alignment vertical="top" wrapText="1"/>
    </xf>
    <xf numFmtId="0" fontId="19" fillId="0" borderId="10" xfId="0" applyFont="1" applyFill="1" applyBorder="1" applyAlignment="1">
      <alignment vertical="top" wrapText="1"/>
    </xf>
    <xf numFmtId="0" fontId="18" fillId="0" borderId="10" xfId="0" applyFont="1" applyFill="1" applyBorder="1" applyAlignment="1">
      <alignment vertical="top" wrapText="1"/>
    </xf>
    <xf numFmtId="49" fontId="4" fillId="0" borderId="10" xfId="0" applyNumberFormat="1" applyFont="1" applyFill="1" applyBorder="1" applyAlignment="1" applyProtection="1">
      <alignment horizontal="center" vertical="top" wrapText="1"/>
      <protection locked="0"/>
    </xf>
    <xf numFmtId="0" fontId="4" fillId="0" borderId="10" xfId="0" applyFont="1" applyFill="1" applyBorder="1" applyAlignment="1">
      <alignment horizontal="center" vertical="top" wrapText="1"/>
    </xf>
    <xf numFmtId="49" fontId="4" fillId="0" borderId="10" xfId="0" applyNumberFormat="1" applyFont="1" applyFill="1" applyBorder="1" applyAlignment="1">
      <alignment horizontal="center" vertical="top" wrapText="1"/>
    </xf>
    <xf numFmtId="0" fontId="10" fillId="0" borderId="0" xfId="0" applyFont="1" applyFill="1" applyAlignment="1">
      <alignment vertical="top" wrapText="1"/>
    </xf>
    <xf numFmtId="0" fontId="0" fillId="0" borderId="0" xfId="0" applyFill="1" applyAlignment="1">
      <alignment horizontal="center" vertical="top" wrapText="1"/>
    </xf>
    <xf numFmtId="0" fontId="0" fillId="0" borderId="0" xfId="0" applyFill="1"/>
    <xf numFmtId="0" fontId="11" fillId="0" borderId="0" xfId="0" applyFont="1" applyFill="1"/>
    <xf numFmtId="0" fontId="19" fillId="0" borderId="10"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638175</xdr:colOff>
      <xdr:row>0</xdr:row>
      <xdr:rowOff>1</xdr:rowOff>
    </xdr:from>
    <xdr:to>
      <xdr:col>6</xdr:col>
      <xdr:colOff>676274</xdr:colOff>
      <xdr:row>9</xdr:row>
      <xdr:rowOff>123825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067175" y="1"/>
          <a:ext cx="2952749" cy="1838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628650</xdr:colOff>
      <xdr:row>9</xdr:row>
      <xdr:rowOff>161926</xdr:rowOff>
    </xdr:from>
    <xdr:to>
      <xdr:col>11</xdr:col>
      <xdr:colOff>476250</xdr:colOff>
      <xdr:row>19</xdr:row>
      <xdr:rowOff>9526</xdr:rowOff>
    </xdr:to>
    <xdr:sp macro="" textlink="">
      <xdr:nvSpPr>
        <xdr:cNvPr id="3" name="Textfeld 2">
          <a:extLst>
            <a:ext uri="{FF2B5EF4-FFF2-40B4-BE49-F238E27FC236}">
              <a16:creationId xmlns:a16="http://schemas.microsoft.com/office/drawing/2014/main" id="{2BD061DF-6AF3-34D6-C026-4E03C10AE1D7}"/>
            </a:ext>
            <a:ext uri="{147F2762-F138-4A5C-976F-8EAC2B608ADB}">
              <a16:predDERef xmlns:a16="http://schemas.microsoft.com/office/drawing/2014/main" pred="{00000000-0008-0000-0000-000002000000}"/>
            </a:ext>
          </a:extLst>
        </xdr:cNvPr>
        <xdr:cNvSpPr txBox="1"/>
      </xdr:nvSpPr>
      <xdr:spPr>
        <a:xfrm>
          <a:off x="4057650" y="1876426"/>
          <a:ext cx="6648450" cy="17526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prstClr val="black"/>
              </a:solidFill>
              <a:effectLst/>
              <a:uLnTx/>
              <a:uFillTx/>
              <a:latin typeface="+mn-lt"/>
              <a:ea typeface="+mn-lt"/>
              <a:cs typeface="Calibri" panose="020F0502020204030204"/>
            </a:rPr>
            <a:t>Please note:</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r>
            <a:rPr kumimoji="0" lang="en-US" sz="1000" b="1" i="0" u="none" strike="noStrike" kern="0" cap="none" spc="0" normalizeH="0" baseline="0" noProof="0">
              <a:ln>
                <a:noFill/>
              </a:ln>
              <a:solidFill>
                <a:srgbClr val="FF0000"/>
              </a:solidFill>
              <a:effectLst/>
              <a:uLnTx/>
              <a:uFillTx/>
              <a:latin typeface="+mn-lt"/>
              <a:ea typeface="+mn-ea"/>
              <a:cs typeface="+mn-cs"/>
            </a:rPr>
            <a:t>course code </a:t>
          </a:r>
          <a:r>
            <a:rPr kumimoji="0" lang="en-US" sz="1000" b="0" i="0" u="none" strike="noStrike" kern="0" cap="none" spc="0" normalizeH="0" baseline="0" noProof="0">
              <a:ln>
                <a:noFill/>
              </a:ln>
              <a:solidFill>
                <a:prstClr val="black"/>
              </a:solidFill>
              <a:effectLst/>
              <a:uLnTx/>
              <a:uFillTx/>
              <a:latin typeface="+mn-lt"/>
              <a:ea typeface="+mn-ea"/>
              <a:cs typeface="+mn-cs"/>
            </a:rPr>
            <a:t>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DLMSWL01_offen_001_Lsg.jpg. Please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insert the source of the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always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within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the picture!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sysClr val="windowText" lastClr="000000"/>
              </a:solidFill>
              <a:effectLst/>
              <a:uLnTx/>
              <a:uFillTx/>
              <a:latin typeface="+mn-lt"/>
              <a:ea typeface="+mn-ea"/>
              <a:cs typeface="+mn-cs"/>
            </a:rPr>
            <a:t>If a question refers to </a:t>
          </a:r>
          <a:r>
            <a:rPr kumimoji="0" lang="de-DE" sz="1000" b="1" i="0" u="none" strike="noStrike" kern="0" cap="none" spc="0" normalizeH="0" baseline="0" noProof="0">
              <a:ln>
                <a:noFill/>
              </a:ln>
              <a:solidFill>
                <a:srgbClr val="FF0000"/>
              </a:solidFill>
              <a:effectLst/>
              <a:uLnTx/>
              <a:uFillTx/>
              <a:latin typeface="+mn-lt"/>
              <a:ea typeface="+mn-ea"/>
              <a:cs typeface="+mn-cs"/>
            </a:rPr>
            <a:t>compulsory literature</a:t>
          </a:r>
          <a:r>
            <a:rPr kumimoji="0" lang="de-DE" sz="1000" b="0" i="0" u="none" strike="noStrike" kern="0" cap="none" spc="0" normalizeH="0" baseline="0" noProof="0">
              <a:ln>
                <a:noFill/>
              </a:ln>
              <a:solidFill>
                <a:sysClr val="windowText" lastClr="000000"/>
              </a:solidFill>
              <a:effectLst/>
              <a:uLnTx/>
              <a:uFillTx/>
              <a:latin typeface="+mn-lt"/>
              <a:ea typeface="+mn-ea"/>
              <a:cs typeface="+mn-cs"/>
            </a:rPr>
            <a:t>, please enter the corresponding source </a:t>
          </a:r>
          <a:r>
            <a:rPr kumimoji="0" lang="de-DE" sz="1000" b="1" i="0" u="none" strike="noStrike" kern="0" cap="none" spc="0" normalizeH="0" baseline="0" noProof="0">
              <a:ln>
                <a:noFill/>
              </a:ln>
              <a:solidFill>
                <a:sysClr val="windowText" lastClr="000000"/>
              </a:solidFill>
              <a:effectLst/>
              <a:uLnTx/>
              <a:uFillTx/>
              <a:latin typeface="+mn-lt"/>
              <a:ea typeface="+mn-ea"/>
              <a:cs typeface="+mn-cs"/>
            </a:rPr>
            <a:t>in column K </a:t>
          </a:r>
          <a:r>
            <a:rPr kumimoji="0" lang="de-DE" sz="1000" b="0" i="0" u="none" strike="noStrike" kern="0" cap="none" spc="0" normalizeH="0" baseline="0" noProof="0">
              <a:ln>
                <a:noFill/>
              </a:ln>
              <a:solidFill>
                <a:sysClr val="windowText" lastClr="000000"/>
              </a:solidFill>
              <a:effectLst/>
              <a:uLnTx/>
              <a:uFillTx/>
              <a:latin typeface="+mn-lt"/>
              <a:ea typeface="+mn-ea"/>
              <a:cs typeface="+mn-cs"/>
            </a:rPr>
            <a:t>according to our citation guidelines: e.g. Last name, initials. (Year). Title: Subtitle (Edition [if later than the first edition]). Publisher. </a:t>
          </a:r>
          <a:br>
            <a:rPr kumimoji="0" lang="de-DE" sz="1000" b="0" i="0" u="none" strike="noStrike" kern="0" cap="none" spc="0" normalizeH="0" baseline="0" noProof="0">
              <a:ln>
                <a:noFill/>
              </a:ln>
              <a:solidFill>
                <a:sysClr val="windowText" lastClr="000000"/>
              </a:solidFill>
              <a:effectLst/>
              <a:uLnTx/>
              <a:uFillTx/>
              <a:latin typeface="+mn-lt"/>
              <a:ea typeface="+mn-ea"/>
              <a:cs typeface="+mn-cs"/>
            </a:rPr>
          </a:br>
          <a:endParaRPr kumimoji="0" lang="de-DE"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xdr:txBody>
    </xdr:sp>
    <xdr:clientData/>
  </xdr:twoCellAnchor>
</xdr:wsDr>
</file>

<file path=xl/persons/person.xml><?xml version="1.0" encoding="utf-8"?>
<personList xmlns="http://schemas.microsoft.com/office/spreadsheetml/2018/threadedcomments" xmlns:x="http://schemas.openxmlformats.org/spreadsheetml/2006/main">
  <person displayName="." id="{8DA04D98-C4CB-457C-99A9-EB7168A2640E}" userId="."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0" dT="2024-04-06T10:57:24.09" personId="{8DA04D98-C4CB-457C-99A9-EB7168A2640E}" id="{60AEAF36-179E-4D7C-B110-8D56360CE4D2}">
    <text>"identifies and reduces costs"?</text>
  </threadedComment>
  <threadedComment ref="H65" dT="2024-04-06T11:04:34.67" personId="{8DA04D98-C4CB-457C-99A9-EB7168A2640E}" id="{50B23944-69B5-4240-BA27-56EE3599473A}">
    <text>"existing CRM systems"?</text>
  </threadedComment>
  <threadedComment ref="J71" dT="2024-04-06T11:05:46.19" personId="{8DA04D98-C4CB-457C-99A9-EB7168A2640E}" id="{33E25FD2-677B-4AA9-AF0E-67D6E32DE242}">
    <text>"technology"?</text>
  </threadedComment>
  <threadedComment ref="H81" dT="2024-04-06T11:08:44.24" personId="{8DA04D98-C4CB-457C-99A9-EB7168A2640E}" id="{F2C87D2A-3214-4469-9D15-21AFC761C15C}">
    <text>"...level of a fourth"?</text>
  </threadedComment>
  <threadedComment ref="J81" dT="2024-04-06T11:09:11.55" personId="{8DA04D98-C4CB-457C-99A9-EB7168A2640E}" id="{3BFC1559-DE42-4CC2-8370-A06DCB457D48}">
    <text>"where one variable changes…"?</text>
  </threadedComment>
  <threadedComment ref="F88" dT="2024-04-06T11:22:56.08" personId="{8DA04D98-C4CB-457C-99A9-EB7168A2640E}" id="{A511F8CA-6985-4D7E-B124-E2A2992420BF}">
    <text>Please note that I've not marked simple spelling corrections and punctuation in red as this is too time-consuming.</text>
  </threadedComment>
</ThreadedComments>
</file>

<file path=xl/threadedComments/threadedComment2.xml><?xml version="1.0" encoding="utf-8"?>
<ThreadedComments xmlns="http://schemas.microsoft.com/office/spreadsheetml/2018/threadedcomments" xmlns:x="http://schemas.openxmlformats.org/spreadsheetml/2006/main">
  <threadedComment ref="H2" dT="2024-04-07T11:14:42.35" personId="{8DA04D98-C4CB-457C-99A9-EB7168A2640E}" id="{D41D20E2-7EDB-41ED-838D-4F51839FCBFD}">
    <text>I have not marked the following in red due to the excessive workload that would be required:
Spelling errors
Punctuation errors
Spacing errors.
Also note that deletions cannot be shown in this way.</text>
  </threadedComment>
  <threadedComment ref="I25" dT="2024-04-07T10:32:26.81" personId="{8DA04D98-C4CB-457C-99A9-EB7168A2640E}" id="{39DDEF21-02E2-4660-AC10-B93D526E4674}">
    <text>Missing text (see green text)</text>
  </threadedComment>
  <threadedComment ref="I27" dT="2024-04-07T10:36:55.10" personId="{8DA04D98-C4CB-457C-99A9-EB7168A2640E}" id="{C8A66B2C-F733-4EFC-B7B8-17A346DBF493}">
    <text>Unclear what this means (green text)</text>
  </threadedComment>
  <threadedComment ref="I28" dT="2024-04-07T10:38:58.18" personId="{8DA04D98-C4CB-457C-99A9-EB7168A2640E}" id="{C62DF2EA-F161-4A65-BA50-BAEACE13A670}">
    <text>Unclear text (green)</text>
  </threadedComment>
  <threadedComment ref="I31" dT="2024-04-07T10:40:27.85" personId="{8DA04D98-C4CB-457C-99A9-EB7168A2640E}" id="{F0144BC7-B8F0-41E1-98D1-0378E519D375}">
    <text>Unclear logic (green)</text>
  </threadedComment>
  <threadedComment ref="I45" dT="2024-04-07T11:00:49.13" personId="{8DA04D98-C4CB-457C-99A9-EB7168A2640E}" id="{68E27C2E-2585-4703-A7F8-4E4988E0585F}">
    <text>Not sure of correct sense (green text)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opLeftCell="A12" workbookViewId="0">
      <selection activeCell="B10" sqref="B10"/>
    </sheetView>
  </sheetViews>
  <sheetFormatPr defaultColWidth="11.42578125" defaultRowHeight="15"/>
  <cols>
    <col min="1" max="1" width="24.42578125" customWidth="1"/>
    <col min="2" max="2" width="26.7109375" bestFit="1" customWidth="1"/>
    <col min="3" max="3" width="9.7109375" bestFit="1" customWidth="1"/>
    <col min="4" max="4" width="10.7109375" bestFit="1" customWidth="1"/>
    <col min="6" max="6" width="11.42578125" bestFit="1" customWidth="1"/>
    <col min="7" max="7" width="12.42578125" bestFit="1" customWidth="1"/>
  </cols>
  <sheetData>
    <row r="1" spans="1:5">
      <c r="A1" s="35" t="s">
        <v>0</v>
      </c>
      <c r="B1" s="33" t="s">
        <v>1</v>
      </c>
    </row>
    <row r="2" spans="1:5">
      <c r="A2" s="35" t="s">
        <v>2</v>
      </c>
      <c r="B2" s="33" t="s">
        <v>3</v>
      </c>
    </row>
    <row r="3" spans="1:5">
      <c r="A3" s="36" t="s">
        <v>4</v>
      </c>
      <c r="B3" s="33" t="s">
        <v>5</v>
      </c>
    </row>
    <row r="4" spans="1:5">
      <c r="A4" s="36" t="s">
        <v>6</v>
      </c>
      <c r="B4" s="34">
        <v>6</v>
      </c>
    </row>
    <row r="5" spans="1:5">
      <c r="A5" s="36" t="s">
        <v>7</v>
      </c>
      <c r="B5" s="33" t="s">
        <v>8</v>
      </c>
    </row>
    <row r="6" spans="1:5">
      <c r="A6" s="36" t="s">
        <v>9</v>
      </c>
      <c r="B6" s="33"/>
    </row>
    <row r="7" spans="1:5">
      <c r="A7" s="36" t="s">
        <v>10</v>
      </c>
      <c r="B7" s="34"/>
    </row>
    <row r="8" spans="1:5">
      <c r="A8" s="5"/>
      <c r="B8" s="6"/>
    </row>
    <row r="9" spans="1:5">
      <c r="A9" s="4" t="s">
        <v>11</v>
      </c>
      <c r="B9" s="17">
        <f>VLOOKUP($B$4,Tabelle2!$A$8:$E$17,2)</f>
        <v>16</v>
      </c>
    </row>
    <row r="10" spans="1:5">
      <c r="A10" s="1" t="s">
        <v>12</v>
      </c>
      <c r="B10" s="2">
        <f>VLOOKUP($B$4,Tabelle2!$A$8:$E$17,3)</f>
        <v>8</v>
      </c>
    </row>
    <row r="11" spans="1:5">
      <c r="A11" s="1" t="s">
        <v>13</v>
      </c>
      <c r="B11" s="2">
        <f>VLOOKUP($B$4,Tabelle2!$A$8:$E$17,4)</f>
        <v>4</v>
      </c>
    </row>
    <row r="12" spans="1:5">
      <c r="A12" s="3" t="s">
        <v>14</v>
      </c>
      <c r="B12" s="7">
        <f>VLOOKUP($B$4,Tabelle2!$A$8:$E$17,5)</f>
        <v>4</v>
      </c>
      <c r="E12" s="27"/>
    </row>
    <row r="13" spans="1:5">
      <c r="A13" s="15" t="s">
        <v>15</v>
      </c>
      <c r="B13" s="16">
        <f>B4*B9</f>
        <v>96</v>
      </c>
    </row>
    <row r="14" spans="1:5">
      <c r="A14" s="4" t="s">
        <v>16</v>
      </c>
      <c r="B14" s="17">
        <f>VLOOKUP($B$4,Tabelle2!A20:E29,2)</f>
        <v>9</v>
      </c>
    </row>
    <row r="15" spans="1:5">
      <c r="A15" s="1" t="s">
        <v>17</v>
      </c>
      <c r="B15" s="2">
        <f>VLOOKUP($B$4,Tabelle2!A20:E29,3)</f>
        <v>2</v>
      </c>
    </row>
    <row r="16" spans="1:5">
      <c r="A16" s="1" t="s">
        <v>18</v>
      </c>
      <c r="B16" s="2">
        <f>VLOOKUP($B$4,Tabelle2!A20:E29,4)</f>
        <v>2</v>
      </c>
    </row>
    <row r="17" spans="1:7">
      <c r="A17" s="3" t="s">
        <v>19</v>
      </c>
      <c r="B17" s="7">
        <f>VLOOKUP($B$4,Tabelle2!A20:E29,5)</f>
        <v>5</v>
      </c>
    </row>
    <row r="18" spans="1:7">
      <c r="A18" s="15" t="s">
        <v>20</v>
      </c>
      <c r="B18" s="16">
        <f>B4*B14</f>
        <v>54</v>
      </c>
    </row>
    <row r="19" spans="1:7">
      <c r="A19" s="31" t="s">
        <v>21</v>
      </c>
      <c r="B19" s="32">
        <f>B13+B18</f>
        <v>150</v>
      </c>
    </row>
    <row r="21" spans="1:7">
      <c r="A21" s="14" t="s">
        <v>22</v>
      </c>
      <c r="B21" s="8" t="s">
        <v>23</v>
      </c>
      <c r="C21" s="9" t="s">
        <v>24</v>
      </c>
      <c r="D21" s="9" t="s">
        <v>25</v>
      </c>
      <c r="E21" s="9" t="s">
        <v>26</v>
      </c>
      <c r="F21" s="9" t="s">
        <v>27</v>
      </c>
      <c r="G21" s="9" t="s">
        <v>28</v>
      </c>
    </row>
    <row r="22" spans="1:7">
      <c r="A22" s="1" t="s">
        <v>29</v>
      </c>
      <c r="B22" s="10">
        <f>COUNTIFS('Multiple Choice'!$D$2:$D$282,Tabelle2!$A$3,'Multiple Choice'!$B$2:$B$282,1)</f>
        <v>8</v>
      </c>
      <c r="C22" s="11">
        <f>COUNTIFS('Multiple Choice'!$D$2:$D$282,Tabelle2!$A$4,'Multiple Choice'!$B$2:$B$282,1)</f>
        <v>4</v>
      </c>
      <c r="D22" s="11">
        <f>COUNTIFS('Multiple Choice'!$D$2:$D$282,Tabelle2!$A$5,'Multiple Choice'!$B$2:$B$282,1)</f>
        <v>4</v>
      </c>
      <c r="E22" s="11">
        <f>COUNTIFS('Offene Fragen'!$B$2:$B$125,1,'Offene Fragen'!$D$2:$D$125,Tabelle2!$A$3)</f>
        <v>2</v>
      </c>
      <c r="F22" s="11">
        <f>COUNTIFS('Offene Fragen'!$B$2:$B$125,1,'Offene Fragen'!$D$2:$D$125,Tabelle2!$A$4)</f>
        <v>2</v>
      </c>
      <c r="G22" s="11">
        <f>COUNTIFS('Offene Fragen'!$B$2:$B$125,1,'Offene Fragen'!$D$2:$D$125,Tabelle2!$A$5)</f>
        <v>5</v>
      </c>
    </row>
    <row r="23" spans="1:7">
      <c r="A23" s="1" t="s">
        <v>30</v>
      </c>
      <c r="B23" s="10">
        <f>COUNTIFS('Multiple Choice'!$D$2:$D$282,Tabelle2!$A$3,'Multiple Choice'!$B$2:$B$282,2)</f>
        <v>8</v>
      </c>
      <c r="C23" s="11">
        <f>COUNTIFS('Multiple Choice'!$D$2:$D$282,Tabelle2!$A$4,'Multiple Choice'!$B$2:$B$282,2)</f>
        <v>4</v>
      </c>
      <c r="D23" s="11">
        <f>COUNTIFS('Multiple Choice'!$D$2:$D$282,Tabelle2!$A$5,'Multiple Choice'!$B$2:$B$282,2)</f>
        <v>4</v>
      </c>
      <c r="E23" s="11">
        <f>COUNTIFS('Offene Fragen'!$B$2:$B$125,2,'Offene Fragen'!$D$2:$D$125,Tabelle2!$A$3)</f>
        <v>2</v>
      </c>
      <c r="F23" s="11">
        <f>COUNTIFS('Offene Fragen'!$B$2:$B$125,2,'Offene Fragen'!$D$2:$D$125,Tabelle2!$A$4)</f>
        <v>2</v>
      </c>
      <c r="G23" s="11">
        <f>COUNTIFS('Offene Fragen'!$B$2:$B$125,2,'Offene Fragen'!$D$2:$D$125,Tabelle2!$A$5)</f>
        <v>5</v>
      </c>
    </row>
    <row r="24" spans="1:7">
      <c r="A24" s="1" t="s">
        <v>31</v>
      </c>
      <c r="B24" s="10">
        <f>COUNTIFS('Multiple Choice'!$D$2:$D$282,Tabelle2!$A$3,'Multiple Choice'!$B$2:$B$282,3)</f>
        <v>8</v>
      </c>
      <c r="C24" s="11">
        <f>COUNTIFS('Multiple Choice'!$D$2:$D$282,Tabelle2!$A$4,'Multiple Choice'!$B$2:$B$282,3)</f>
        <v>4</v>
      </c>
      <c r="D24" s="11">
        <f>COUNTIFS('Multiple Choice'!$D$2:$D$282,Tabelle2!$A$5,'Multiple Choice'!$B$2:$B$282,3)</f>
        <v>4</v>
      </c>
      <c r="E24" s="11">
        <f>COUNTIFS('Offene Fragen'!$B$2:$B$125,3,'Offene Fragen'!$D$2:$D$125,Tabelle2!$A$3)</f>
        <v>2</v>
      </c>
      <c r="F24" s="11">
        <f>COUNTIFS('Offene Fragen'!$B$2:$B$125,3,'Offene Fragen'!$D$2:$D$125,Tabelle2!$A$4)</f>
        <v>2</v>
      </c>
      <c r="G24" s="11">
        <f>COUNTIFS('Offene Fragen'!$B$2:$B$125,3,'Offene Fragen'!$D$2:$D$125,Tabelle2!$A$5)</f>
        <v>5</v>
      </c>
    </row>
    <row r="25" spans="1:7">
      <c r="A25" s="1" t="str">
        <f>IF($B$4&gt;3,"Lektion 4","")</f>
        <v>Lektion 4</v>
      </c>
      <c r="B25" s="10">
        <f>IF(A25&lt;&gt;"",COUNTIFS('Multiple Choice'!$D$2:$D$282,Tabelle2!$A$3,'Multiple Choice'!$B$2:$B$282,4),"")</f>
        <v>8</v>
      </c>
      <c r="C25" s="11">
        <f>IF(A25&lt;&gt;"",COUNTIFS('Multiple Choice'!$D$2:$D$282,Tabelle2!$A$4,'Multiple Choice'!$B$2:$B$282,4),"")</f>
        <v>4</v>
      </c>
      <c r="D25" s="11">
        <f>IF(A25&lt;&gt;"",COUNTIFS('Multiple Choice'!$D$2:$D$282,Tabelle2!$A$5,'Multiple Choice'!$B$2:$B$282,4),"")</f>
        <v>4</v>
      </c>
      <c r="E25" s="11">
        <f>IF(A25&lt;&gt;"",COUNTIFS('Offene Fragen'!$B$2:$B$125,4,'Offene Fragen'!$D$2:$D$125,Tabelle2!$A$3),"")</f>
        <v>2</v>
      </c>
      <c r="F25" s="11">
        <f>IF(A25&lt;&gt;"",COUNTIFS('Offene Fragen'!$B$2:$B$125,4,'Offene Fragen'!$D$2:$D$125,Tabelle2!$A$4),"")</f>
        <v>2</v>
      </c>
      <c r="G25" s="11">
        <f>IF(A25&lt;&gt;"",COUNTIFS('Offene Fragen'!$B$2:$B$125,4,'Offene Fragen'!$D$2:$D$125,Tabelle2!$A$5),"")</f>
        <v>5</v>
      </c>
    </row>
    <row r="26" spans="1:7">
      <c r="A26" s="1" t="str">
        <f>IF($B$4&gt;4,"Lektion 5","")</f>
        <v>Lektion 5</v>
      </c>
      <c r="B26" s="10">
        <f>IF(A26&lt;&gt;"",COUNTIFS('Multiple Choice'!$D$2:$D$282,Tabelle2!$A$3,'Multiple Choice'!$B$2:$B$282,5),"")</f>
        <v>8</v>
      </c>
      <c r="C26" s="11">
        <f>IF(A26&lt;&gt;"",COUNTIFS('Multiple Choice'!$D$2:$D$282,Tabelle2!$A$4,'Multiple Choice'!$B$2:$B$282,5),"")</f>
        <v>4</v>
      </c>
      <c r="D26" s="11">
        <f>IF(A26&lt;&gt;"",COUNTIFS('Multiple Choice'!$D$2:$D$282,Tabelle2!$A$5,'Multiple Choice'!$B$2:$B$282,5),"")</f>
        <v>4</v>
      </c>
      <c r="E26" s="11">
        <f>IF(A26&lt;&gt;"",COUNTIFS('Offene Fragen'!$B$2:$B$125,5,'Offene Fragen'!$D$2:$D$125,Tabelle2!$A$3),"")</f>
        <v>2</v>
      </c>
      <c r="F26" s="11">
        <f>IF(A26&lt;&gt;"",COUNTIFS('Offene Fragen'!$B$2:$B$125,5,'Offene Fragen'!$D$2:$D$125,Tabelle2!$A$4),"")</f>
        <v>2</v>
      </c>
      <c r="G26" s="11">
        <f>IF(A26&lt;&gt;"",COUNTIFS('Offene Fragen'!$B$2:$B$125,5,'Offene Fragen'!$D$2:$D$125,Tabelle2!$A$5),"")</f>
        <v>5</v>
      </c>
    </row>
    <row r="27" spans="1:7">
      <c r="A27" s="1" t="str">
        <f>IF($B$4&gt;5,"Lektion 6","")</f>
        <v>Lektion 6</v>
      </c>
      <c r="B27" s="10">
        <f>IF(A27&lt;&gt;"",COUNTIFS('Multiple Choice'!$D$2:$D$282,Tabelle2!$A$3,'Multiple Choice'!$B$2:$B$282,6),"")</f>
        <v>8</v>
      </c>
      <c r="C27" s="11">
        <f>IF(A27&lt;&gt;"",COUNTIFS('Multiple Choice'!$D$2:$D$282,Tabelle2!$A$4,'Multiple Choice'!$B$2:$B$282,6),"")</f>
        <v>4</v>
      </c>
      <c r="D27" s="11">
        <f>IF(A27&lt;&gt;"",COUNTIFS('Multiple Choice'!$D$2:$D$282,Tabelle2!$A$5,'Multiple Choice'!$B$2:$B$282,6),"")</f>
        <v>4</v>
      </c>
      <c r="E27" s="11">
        <f>IF(A27&lt;&gt;"",COUNTIFS('Offene Fragen'!$B$2:$B$125,6,'Offene Fragen'!$D$2:$D$125,Tabelle2!$A$3),"")</f>
        <v>2</v>
      </c>
      <c r="F27" s="11">
        <f>IF(A27&lt;&gt;"",COUNTIFS('Offene Fragen'!$B$2:$B$125,6,'Offene Fragen'!$D$2:$D$125,Tabelle2!$A$4),"")</f>
        <v>2</v>
      </c>
      <c r="G27" s="11">
        <f>IF(A27&lt;&gt;"",COUNTIFS('Offene Fragen'!$B$2:$B$125,6,'Offene Fragen'!$D$2:$D$125,Tabelle2!$A$5),"")</f>
        <v>5</v>
      </c>
    </row>
    <row r="28" spans="1:7">
      <c r="A28" s="1" t="str">
        <f>IF($B$4&gt;6,"Lektion 7","")</f>
        <v/>
      </c>
      <c r="B28" s="10" t="str">
        <f>IF(A28&lt;&gt;"",COUNTIFS('Multiple Choice'!$D$2:$D$282,Tabelle2!$A$3,'Multiple Choice'!$B$2:$B$282,7),"")</f>
        <v/>
      </c>
      <c r="C28" s="11" t="str">
        <f>IF(A28&lt;&gt;"",COUNTIFS('Multiple Choice'!$D$2:$D$282,Tabelle2!$A$4,'Multiple Choice'!$B$2:$B$282,7),"")</f>
        <v/>
      </c>
      <c r="D28" s="11" t="str">
        <f>IF(A28&lt;&gt;"",COUNTIFS('Multiple Choice'!$D$2:$D$282,Tabelle2!$A$5,'Multiple Choice'!$B$2:$B$282,7),"")</f>
        <v/>
      </c>
      <c r="E28" s="11" t="str">
        <f>IF(A28&lt;&gt;"",COUNTIFS('Offene Fragen'!$B$2:$B$125,7,'Offene Fragen'!$D$2:$D$125,Tabelle2!$A$3),"")</f>
        <v/>
      </c>
      <c r="F28" s="11" t="str">
        <f>IF(A28&lt;&gt;"",COUNTIFS('Offene Fragen'!$B$2:$B$125,7,'Offene Fragen'!$D$2:$D$125,Tabelle2!$A$4),"")</f>
        <v/>
      </c>
      <c r="G28" s="11" t="str">
        <f>IF(A28&lt;&gt;"",COUNTIFS('Offene Fragen'!$B$2:$B$125,7,'Offene Fragen'!$D$2:$D$125,Tabelle2!$A$5),"")</f>
        <v/>
      </c>
    </row>
    <row r="29" spans="1:7">
      <c r="A29" s="1" t="str">
        <f>IF($B$4&gt;7,"Lektion 8","")</f>
        <v/>
      </c>
      <c r="B29" s="10" t="str">
        <f>IF(A29&lt;&gt;"",COUNTIFS('Multiple Choice'!$D$2:$D$282,Tabelle2!$A$3,'Multiple Choice'!$B$2:$B$282,8),"")</f>
        <v/>
      </c>
      <c r="C29" s="11" t="str">
        <f>IF(A29&lt;&gt;"",COUNTIFS('Multiple Choice'!$D$2:$D$282,Tabelle2!$A$4,'Multiple Choice'!$B$2:$B$282,8),"")</f>
        <v/>
      </c>
      <c r="D29" s="11" t="str">
        <f>IF(A29&lt;&gt;"",COUNTIFS('Multiple Choice'!$D$2:$D$282,Tabelle2!$A$5,'Multiple Choice'!$B$2:$B$282,8),"")</f>
        <v/>
      </c>
      <c r="E29" s="11" t="str">
        <f>IF(A29&lt;&gt;"",COUNTIFS('Offene Fragen'!$B$2:$B$125,8,'Offene Fragen'!$D$2:$D$125,Tabelle2!$A$3),"")</f>
        <v/>
      </c>
      <c r="F29" s="11" t="str">
        <f>IF(A29&lt;&gt;"",COUNTIFS('Offene Fragen'!$B$2:$B$125,8,'Offene Fragen'!$D$2:$D$125,Tabelle2!$A$4),"")</f>
        <v/>
      </c>
      <c r="G29" s="11" t="str">
        <f>IF(A29&lt;&gt;"",COUNTIFS('Offene Fragen'!$B$2:$B$125,8,'Offene Fragen'!$D$2:$D$125,Tabelle2!$A$5),"")</f>
        <v/>
      </c>
    </row>
    <row r="30" spans="1:7">
      <c r="A30" s="1" t="str">
        <f>IF($B$4&gt;8,"Lektion 9","")</f>
        <v/>
      </c>
      <c r="B30" s="10" t="str">
        <f>IF(A30&lt;&gt;"",COUNTIFS('Multiple Choice'!$D$2:$D$282,Tabelle2!$A$3,'Multiple Choice'!$B$2:$B$282,9),"")</f>
        <v/>
      </c>
      <c r="C30" s="11" t="str">
        <f>IF(A30&lt;&gt;"",COUNTIFS('Multiple Choice'!$D$2:$D$282,Tabelle2!$A$4,'Multiple Choice'!$B$2:$B$282,9),"")</f>
        <v/>
      </c>
      <c r="D30" s="11" t="str">
        <f>IF(A30&lt;&gt;"",COUNTIFS('Multiple Choice'!$D$2:$D$282,Tabelle2!$A$5,'Multiple Choice'!$B$2:$B$282,9),"")</f>
        <v/>
      </c>
      <c r="E30" s="11" t="str">
        <f>IF(A30&lt;&gt;"",COUNTIFS('Offene Fragen'!$B$2:$B$125,9,'Offene Fragen'!$D$2:$D$125,Tabelle2!$A$3),"")</f>
        <v/>
      </c>
      <c r="F30" s="11" t="str">
        <f>IF(A30&lt;&gt;"",COUNTIFS('Offene Fragen'!$B$2:$B$125,9,'Offene Fragen'!$D$2:$D$125,Tabelle2!$A$4),"")</f>
        <v/>
      </c>
      <c r="G30" s="11" t="str">
        <f>IF(A30&lt;&gt;"",COUNTIFS('Offene Fragen'!$B$2:$B$125,9,'Offene Fragen'!$D$2:$D$125,Tabelle2!$A$5),"")</f>
        <v/>
      </c>
    </row>
    <row r="31" spans="1:7">
      <c r="A31" s="1" t="str">
        <f>IF($B$4&gt;9,"Lektion 10","")</f>
        <v/>
      </c>
      <c r="B31" s="10" t="str">
        <f>IF(A31&lt;&gt;"",COUNTIFS('Multiple Choice'!$D$2:$D$282,Tabelle2!$A$3,'Multiple Choice'!$B$2:$B$282,10),"")</f>
        <v/>
      </c>
      <c r="C31" s="11" t="str">
        <f>IF(A31&lt;&gt;"",COUNTIFS('Multiple Choice'!$D$2:$D$282,Tabelle2!$A$4,'Multiple Choice'!$B$2:$B$282,10),"")</f>
        <v/>
      </c>
      <c r="D31" s="11" t="str">
        <f>IF(A31&lt;&gt;"",COUNTIFS('Multiple Choice'!$D$2:$D$282,Tabelle2!$A$5,'Multiple Choice'!$B$2:$B$282,10),"")</f>
        <v/>
      </c>
      <c r="E31" s="11" t="str">
        <f>IF(A31&lt;&gt;"",COUNTIFS('Offene Fragen'!$B$2:$B$125,10,'Offene Fragen'!$D$2:$D$125,Tabelle2!$A$3),"")</f>
        <v/>
      </c>
      <c r="F31" s="11" t="str">
        <f>IF(A31&lt;&gt;"",COUNTIFS('Offene Fragen'!$B$2:$B$125,10,'Offene Fragen'!$D$2:$D$125,Tabelle2!$A$4),"")</f>
        <v/>
      </c>
      <c r="G31" s="11" t="str">
        <f>IF(A31&lt;&gt;"",COUNTIFS('Offene Fragen'!$B$2:$B$125,10,'Offene Fragen'!$D$2:$D$125,Tabelle2!$A$5),"")</f>
        <v/>
      </c>
    </row>
    <row r="32" spans="1:7">
      <c r="A32" s="1" t="str">
        <f>IF($B$4&gt;10,"Lektion 11","")</f>
        <v/>
      </c>
      <c r="B32" s="10" t="str">
        <f>IF(A32&lt;&gt;"",COUNTIFS('Multiple Choice'!$D$2:$D$282,Tabelle2!$A$3,'Multiple Choice'!$B$2:$B$282,11),"")</f>
        <v/>
      </c>
      <c r="C32" s="11" t="str">
        <f>IF(A32&lt;&gt;"",COUNTIFS('Multiple Choice'!$D$2:$D$282,Tabelle2!$A$4,'Multiple Choice'!$B$2:$B$282,11),"")</f>
        <v/>
      </c>
      <c r="D32" s="11" t="str">
        <f>IF(A32&lt;&gt;"",COUNTIFS('Multiple Choice'!$D$2:$D$282,Tabelle2!$A$5,'Multiple Choice'!$B$2:$B$282,11),"")</f>
        <v/>
      </c>
      <c r="E32" s="11" t="str">
        <f>IF(A32&lt;&gt;"",COUNTIFS('Offene Fragen'!$B$2:$B$125,11,'Offene Fragen'!$D$2:$D$125,Tabelle2!$A$3),"")</f>
        <v/>
      </c>
      <c r="F32" s="11" t="str">
        <f>IF(A32&lt;&gt;"",COUNTIFS('Offene Fragen'!$B$2:$B$125,11,'Offene Fragen'!$D$2:$D$125,Tabelle2!$A$4),"")</f>
        <v/>
      </c>
      <c r="G32" s="11" t="str">
        <f>IF(A32&lt;&gt;"",COUNTIFS('Offene Fragen'!$B$2:$B$125,11,'Offene Fragen'!$D$2:$D$125,Tabelle2!$A$5),"")</f>
        <v/>
      </c>
    </row>
    <row r="33" spans="1:8">
      <c r="A33" s="3" t="str">
        <f>IF($B$4&gt;11,"Lektion 12","")</f>
        <v/>
      </c>
      <c r="B33" s="10" t="str">
        <f>IF(A33&lt;&gt;"",COUNTIFS('Multiple Choice'!$D$2:$D$282,Tabelle2!$A$3,'Multiple Choice'!$B$2:$B$282,12),"")</f>
        <v/>
      </c>
      <c r="C33" s="11" t="str">
        <f>IF(A33&lt;&gt;"",COUNTIFS('Multiple Choice'!$D$2:$D$282,Tabelle2!$A$4,'Multiple Choice'!$B$2:$B$282,12),"")</f>
        <v/>
      </c>
      <c r="D33" s="11" t="str">
        <f>IF(A33&lt;&gt;"",COUNTIFS('Multiple Choice'!$D$2:$D$282,Tabelle2!$A$5,'Multiple Choice'!$B$2:$B$282,12),"")</f>
        <v/>
      </c>
      <c r="E33" s="11" t="str">
        <f>IF(A33&lt;&gt;"",COUNTIFS('Offene Fragen'!$B$2:$B$125,12,'Offene Fragen'!$D$2:$D$125,Tabelle2!$A$3),"")</f>
        <v/>
      </c>
      <c r="F33" s="11" t="str">
        <f>IF(A33&lt;&gt;"",COUNTIFS('Offene Fragen'!$B$2:$B$125,12,'Offene Fragen'!$D$2:$D$125,Tabelle2!$A$4),"")</f>
        <v/>
      </c>
      <c r="G33" s="11" t="str">
        <f>IF(A33&lt;&gt;"",COUNTIFS('Offene Fragen'!$B$2:$B$125,12,'Offene Fragen'!$D$2:$D$125,Tabelle2!$A$5),"")</f>
        <v/>
      </c>
      <c r="H33" s="2" t="s">
        <v>32</v>
      </c>
    </row>
    <row r="34" spans="1:8">
      <c r="A34" s="1" t="s">
        <v>33</v>
      </c>
      <c r="B34" s="12">
        <f>SUM(B22:B33)</f>
        <v>48</v>
      </c>
      <c r="C34" s="12">
        <f t="shared" ref="C34:G34" si="0">SUM(C22:C33)</f>
        <v>24</v>
      </c>
      <c r="D34" s="12">
        <f t="shared" si="0"/>
        <v>24</v>
      </c>
      <c r="E34" s="12">
        <f t="shared" si="0"/>
        <v>12</v>
      </c>
      <c r="F34" s="12">
        <f t="shared" si="0"/>
        <v>12</v>
      </c>
      <c r="G34" s="12">
        <f t="shared" si="0"/>
        <v>30</v>
      </c>
      <c r="H34" s="4">
        <f>SUM(B34:G34)</f>
        <v>150</v>
      </c>
    </row>
    <row r="37" spans="1:8">
      <c r="A37" s="14" t="s">
        <v>34</v>
      </c>
      <c r="B37" s="8" t="s">
        <v>23</v>
      </c>
      <c r="C37" s="9" t="s">
        <v>24</v>
      </c>
      <c r="D37" s="9" t="s">
        <v>25</v>
      </c>
      <c r="E37" s="9" t="s">
        <v>26</v>
      </c>
      <c r="F37" s="9" t="s">
        <v>27</v>
      </c>
      <c r="G37" s="9" t="s">
        <v>28</v>
      </c>
    </row>
    <row r="38" spans="1:8">
      <c r="A38" s="1" t="s">
        <v>29</v>
      </c>
      <c r="B38" s="10">
        <f>IF($A38&lt;&gt;"",$B$10-B22,"")</f>
        <v>0</v>
      </c>
      <c r="C38" s="11">
        <f>IF($A38&lt;&gt;"",$B$11-C22,"")</f>
        <v>0</v>
      </c>
      <c r="D38" s="11">
        <f>IF($A38&lt;&gt;"",$B$12-D22,"")</f>
        <v>0</v>
      </c>
      <c r="E38" s="11">
        <f>IF($A38&lt;&gt;"",$B$15-E22,"")</f>
        <v>0</v>
      </c>
      <c r="F38" s="11">
        <f>IF($A38&lt;&gt;"",$B$16-F22,"")</f>
        <v>0</v>
      </c>
      <c r="G38" s="11">
        <f>IF($A38&lt;&gt;"",$B$17-G22,"")</f>
        <v>0</v>
      </c>
    </row>
    <row r="39" spans="1:8">
      <c r="A39" s="1" t="s">
        <v>30</v>
      </c>
      <c r="B39" s="10">
        <f t="shared" ref="B39:B49" si="1">IF(A39&lt;&gt;"",$B$10-B23,"")</f>
        <v>0</v>
      </c>
      <c r="C39" s="11">
        <f>IF($A39&lt;&gt;"",$B$11-C23,"")</f>
        <v>0</v>
      </c>
      <c r="D39" s="11">
        <f>IF($A39&lt;&gt;"",$B$12-D23,"")</f>
        <v>0</v>
      </c>
      <c r="E39" s="11">
        <f>IF($A39&lt;&gt;"",$B$15-E23,"")</f>
        <v>0</v>
      </c>
      <c r="F39" s="11">
        <f>IF($A39&lt;&gt;"",$B$16-F23,"")</f>
        <v>0</v>
      </c>
      <c r="G39" s="11">
        <f>IF($A39&lt;&gt;"",$B$17-G23,"")</f>
        <v>0</v>
      </c>
    </row>
    <row r="40" spans="1:8">
      <c r="A40" s="1" t="s">
        <v>31</v>
      </c>
      <c r="B40" s="10">
        <f t="shared" si="1"/>
        <v>0</v>
      </c>
      <c r="C40" s="11">
        <f t="shared" ref="C40:C49" si="2">IF($A40&lt;&gt;"",$B$11-C24,"")</f>
        <v>0</v>
      </c>
      <c r="D40" s="11">
        <f t="shared" ref="D40:D49" si="3">IF($A40&lt;&gt;"",$B$12-D24,"")</f>
        <v>0</v>
      </c>
      <c r="E40" s="11">
        <f t="shared" ref="E40:E49" si="4">IF($A40&lt;&gt;"",$B$15-E24,"")</f>
        <v>0</v>
      </c>
      <c r="F40" s="11">
        <f t="shared" ref="F40:F49" si="5">IF($A40&lt;&gt;"",$B$16-F24,"")</f>
        <v>0</v>
      </c>
      <c r="G40" s="11">
        <f t="shared" ref="G40:G48" si="6">IF($A40&lt;&gt;"",$B$17-G24,"")</f>
        <v>0</v>
      </c>
    </row>
    <row r="41" spans="1:8">
      <c r="A41" s="1" t="str">
        <f>IF($B$4&gt;3,"Lektion 4","")</f>
        <v>Lektion 4</v>
      </c>
      <c r="B41" s="10">
        <f t="shared" si="1"/>
        <v>0</v>
      </c>
      <c r="C41" s="11">
        <f t="shared" si="2"/>
        <v>0</v>
      </c>
      <c r="D41" s="11">
        <f t="shared" si="3"/>
        <v>0</v>
      </c>
      <c r="E41" s="11">
        <f t="shared" si="4"/>
        <v>0</v>
      </c>
      <c r="F41" s="11">
        <f t="shared" si="5"/>
        <v>0</v>
      </c>
      <c r="G41" s="11">
        <f t="shared" si="6"/>
        <v>0</v>
      </c>
    </row>
    <row r="42" spans="1:8">
      <c r="A42" s="1" t="str">
        <f>IF($B$4&gt;4,"Lektion 5","")</f>
        <v>Lektion 5</v>
      </c>
      <c r="B42" s="10">
        <f t="shared" si="1"/>
        <v>0</v>
      </c>
      <c r="C42" s="11">
        <f t="shared" si="2"/>
        <v>0</v>
      </c>
      <c r="D42" s="11">
        <f t="shared" si="3"/>
        <v>0</v>
      </c>
      <c r="E42" s="11">
        <f t="shared" si="4"/>
        <v>0</v>
      </c>
      <c r="F42" s="11">
        <f t="shared" si="5"/>
        <v>0</v>
      </c>
      <c r="G42" s="11">
        <f t="shared" si="6"/>
        <v>0</v>
      </c>
    </row>
    <row r="43" spans="1:8">
      <c r="A43" s="1" t="str">
        <f>IF($B$4&gt;5,"Lektion 6","")</f>
        <v>Lektion 6</v>
      </c>
      <c r="B43" s="10">
        <f t="shared" si="1"/>
        <v>0</v>
      </c>
      <c r="C43" s="11">
        <f t="shared" si="2"/>
        <v>0</v>
      </c>
      <c r="D43" s="11">
        <f t="shared" si="3"/>
        <v>0</v>
      </c>
      <c r="E43" s="11">
        <f t="shared" si="4"/>
        <v>0</v>
      </c>
      <c r="F43" s="11">
        <f t="shared" si="5"/>
        <v>0</v>
      </c>
      <c r="G43" s="11">
        <f t="shared" si="6"/>
        <v>0</v>
      </c>
    </row>
    <row r="44" spans="1:8">
      <c r="A44" s="1" t="str">
        <f>IF($B$4&gt;6,"Lektion 7","")</f>
        <v/>
      </c>
      <c r="B44" s="10" t="str">
        <f t="shared" si="1"/>
        <v/>
      </c>
      <c r="C44" s="11" t="str">
        <f t="shared" si="2"/>
        <v/>
      </c>
      <c r="D44" s="11" t="str">
        <f t="shared" si="3"/>
        <v/>
      </c>
      <c r="E44" s="11" t="str">
        <f t="shared" si="4"/>
        <v/>
      </c>
      <c r="F44" s="11" t="str">
        <f t="shared" si="5"/>
        <v/>
      </c>
      <c r="G44" s="11" t="str">
        <f t="shared" si="6"/>
        <v/>
      </c>
    </row>
    <row r="45" spans="1:8">
      <c r="A45" s="1" t="str">
        <f>IF($B$4&gt;7,"Lektion 8","")</f>
        <v/>
      </c>
      <c r="B45" s="10" t="str">
        <f t="shared" si="1"/>
        <v/>
      </c>
      <c r="C45" s="11" t="str">
        <f t="shared" si="2"/>
        <v/>
      </c>
      <c r="D45" s="11" t="str">
        <f t="shared" si="3"/>
        <v/>
      </c>
      <c r="E45" s="11" t="str">
        <f t="shared" si="4"/>
        <v/>
      </c>
      <c r="F45" s="11" t="str">
        <f t="shared" si="5"/>
        <v/>
      </c>
      <c r="G45" s="11" t="str">
        <f t="shared" si="6"/>
        <v/>
      </c>
    </row>
    <row r="46" spans="1:8">
      <c r="A46" s="1" t="str">
        <f>IF($B$4&gt;8,"Lektion 9","")</f>
        <v/>
      </c>
      <c r="B46" s="10" t="str">
        <f t="shared" si="1"/>
        <v/>
      </c>
      <c r="C46" s="11" t="str">
        <f t="shared" si="2"/>
        <v/>
      </c>
      <c r="D46" s="11" t="str">
        <f t="shared" si="3"/>
        <v/>
      </c>
      <c r="E46" s="11" t="str">
        <f t="shared" si="4"/>
        <v/>
      </c>
      <c r="F46" s="11" t="str">
        <f t="shared" si="5"/>
        <v/>
      </c>
      <c r="G46" s="11" t="str">
        <f t="shared" si="6"/>
        <v/>
      </c>
    </row>
    <row r="47" spans="1:8">
      <c r="A47" s="1" t="str">
        <f>IF($B$4&gt;9,"Lektion 10","")</f>
        <v/>
      </c>
      <c r="B47" s="10" t="str">
        <f t="shared" si="1"/>
        <v/>
      </c>
      <c r="C47" s="11" t="str">
        <f t="shared" si="2"/>
        <v/>
      </c>
      <c r="D47" s="11" t="str">
        <f t="shared" si="3"/>
        <v/>
      </c>
      <c r="E47" s="11" t="str">
        <f t="shared" si="4"/>
        <v/>
      </c>
      <c r="F47" s="11" t="str">
        <f t="shared" si="5"/>
        <v/>
      </c>
      <c r="G47" s="11" t="str">
        <f t="shared" si="6"/>
        <v/>
      </c>
    </row>
    <row r="48" spans="1:8">
      <c r="A48" s="1" t="str">
        <f>IF($B$4&gt;10,"Lektion 11","")</f>
        <v/>
      </c>
      <c r="B48" s="10" t="str">
        <f t="shared" si="1"/>
        <v/>
      </c>
      <c r="C48" s="11" t="str">
        <f t="shared" si="2"/>
        <v/>
      </c>
      <c r="D48" s="11" t="str">
        <f t="shared" si="3"/>
        <v/>
      </c>
      <c r="E48" s="11" t="str">
        <f t="shared" si="4"/>
        <v/>
      </c>
      <c r="F48" s="11" t="str">
        <f t="shared" si="5"/>
        <v/>
      </c>
      <c r="G48" s="11" t="str">
        <f t="shared" si="6"/>
        <v/>
      </c>
    </row>
    <row r="49" spans="1:8">
      <c r="A49" s="3" t="str">
        <f>IF($B$4&gt;11,"Lektion 12","")</f>
        <v/>
      </c>
      <c r="B49" s="10" t="str">
        <f t="shared" si="1"/>
        <v/>
      </c>
      <c r="C49" s="11" t="str">
        <f t="shared" si="2"/>
        <v/>
      </c>
      <c r="D49" s="11" t="str">
        <f t="shared" si="3"/>
        <v/>
      </c>
      <c r="E49" s="11" t="str">
        <f t="shared" si="4"/>
        <v/>
      </c>
      <c r="F49" s="11" t="str">
        <f t="shared" si="5"/>
        <v/>
      </c>
      <c r="G49" s="11" t="str">
        <f>IF($A49&lt;&gt;"",$B$17-G33,"")</f>
        <v/>
      </c>
      <c r="H49" s="2" t="s">
        <v>32</v>
      </c>
    </row>
    <row r="50" spans="1:8">
      <c r="A50" s="1" t="s">
        <v>33</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82"/>
  <sheetViews>
    <sheetView showGridLines="0" tabSelected="1" zoomScale="140" zoomScaleNormal="140" workbookViewId="0">
      <pane ySplit="1" topLeftCell="A2" activePane="bottomLeft" state="frozen"/>
      <selection pane="bottomLeft" activeCell="F30" sqref="F30"/>
    </sheetView>
  </sheetViews>
  <sheetFormatPr defaultColWidth="11.42578125" defaultRowHeight="12.75"/>
  <cols>
    <col min="1" max="1" width="5.7109375" style="43" customWidth="1"/>
    <col min="2" max="2" width="6.7109375" style="57" bestFit="1" customWidth="1"/>
    <col min="3" max="3" width="9.28515625" style="58" hidden="1" customWidth="1"/>
    <col min="4" max="4" width="13.5703125" style="57" hidden="1" customWidth="1"/>
    <col min="5" max="5" width="22.85546875" style="57" hidden="1" customWidth="1"/>
    <col min="6" max="6" width="62" style="53" customWidth="1"/>
    <col min="7" max="10" width="20.7109375" style="53" customWidth="1"/>
    <col min="11" max="11" width="26.7109375" style="53" hidden="1" customWidth="1"/>
    <col min="12" max="12" width="28.140625" style="53" hidden="1" customWidth="1"/>
    <col min="13" max="16384" width="11.42578125" style="43"/>
  </cols>
  <sheetData>
    <row r="1" spans="2:12" s="49" customFormat="1" ht="92.25" customHeight="1">
      <c r="B1" s="44" t="s">
        <v>35</v>
      </c>
      <c r="C1" s="44" t="s">
        <v>36</v>
      </c>
      <c r="D1" s="45" t="s">
        <v>37</v>
      </c>
      <c r="E1" s="45" t="s">
        <v>38</v>
      </c>
      <c r="F1" s="46" t="s">
        <v>39</v>
      </c>
      <c r="G1" s="47" t="s">
        <v>40</v>
      </c>
      <c r="H1" s="46" t="s">
        <v>41</v>
      </c>
      <c r="I1" s="46" t="s">
        <v>41</v>
      </c>
      <c r="J1" s="46" t="s">
        <v>41</v>
      </c>
      <c r="K1" s="48" t="s">
        <v>42</v>
      </c>
      <c r="L1" s="46" t="s">
        <v>43</v>
      </c>
    </row>
    <row r="2" spans="2:12" ht="38.25">
      <c r="B2" s="37">
        <v>1</v>
      </c>
      <c r="C2" s="38" t="s">
        <v>44</v>
      </c>
      <c r="D2" s="39" t="s">
        <v>45</v>
      </c>
      <c r="E2" s="40" t="s">
        <v>46</v>
      </c>
      <c r="F2" s="41" t="s">
        <v>701</v>
      </c>
      <c r="G2" s="41" t="s">
        <v>47</v>
      </c>
      <c r="H2" s="41" t="s">
        <v>48</v>
      </c>
      <c r="I2" s="41" t="s">
        <v>49</v>
      </c>
      <c r="J2" s="41" t="s">
        <v>50</v>
      </c>
      <c r="K2" s="41"/>
      <c r="L2" s="42" t="s">
        <v>51</v>
      </c>
    </row>
    <row r="3" spans="2:12" ht="25.5">
      <c r="B3" s="37">
        <v>1</v>
      </c>
      <c r="C3" s="38" t="s">
        <v>44</v>
      </c>
      <c r="D3" s="39" t="s">
        <v>45</v>
      </c>
      <c r="E3" s="40" t="s">
        <v>52</v>
      </c>
      <c r="F3" s="41" t="s">
        <v>53</v>
      </c>
      <c r="G3" s="41" t="s">
        <v>54</v>
      </c>
      <c r="H3" s="41" t="s">
        <v>55</v>
      </c>
      <c r="I3" s="41" t="s">
        <v>56</v>
      </c>
      <c r="J3" s="41" t="s">
        <v>57</v>
      </c>
      <c r="K3" s="41"/>
      <c r="L3" s="42"/>
    </row>
    <row r="4" spans="2:12" ht="38.25">
      <c r="B4" s="50">
        <v>1</v>
      </c>
      <c r="C4" s="38" t="s">
        <v>44</v>
      </c>
      <c r="D4" s="51" t="s">
        <v>45</v>
      </c>
      <c r="E4" s="40" t="s">
        <v>59</v>
      </c>
      <c r="F4" s="52" t="s">
        <v>702</v>
      </c>
      <c r="G4" s="52" t="s">
        <v>60</v>
      </c>
      <c r="H4" s="52" t="s">
        <v>61</v>
      </c>
      <c r="I4" s="52" t="s">
        <v>730</v>
      </c>
      <c r="J4" s="52" t="s">
        <v>62</v>
      </c>
      <c r="K4" s="52"/>
      <c r="L4" s="53" t="s">
        <v>63</v>
      </c>
    </row>
    <row r="5" spans="2:12" ht="51">
      <c r="B5" s="50">
        <v>1</v>
      </c>
      <c r="C5" s="38" t="s">
        <v>44</v>
      </c>
      <c r="D5" s="51" t="s">
        <v>45</v>
      </c>
      <c r="E5" s="40" t="s">
        <v>64</v>
      </c>
      <c r="F5" s="52" t="s">
        <v>65</v>
      </c>
      <c r="G5" s="52" t="s">
        <v>66</v>
      </c>
      <c r="H5" s="52" t="s">
        <v>67</v>
      </c>
      <c r="I5" s="52" t="s">
        <v>68</v>
      </c>
      <c r="J5" s="52" t="s">
        <v>69</v>
      </c>
      <c r="K5" s="52"/>
      <c r="L5" s="53" t="s">
        <v>70</v>
      </c>
    </row>
    <row r="6" spans="2:12">
      <c r="B6" s="50">
        <v>1</v>
      </c>
      <c r="C6" s="38" t="s">
        <v>44</v>
      </c>
      <c r="D6" s="51" t="s">
        <v>45</v>
      </c>
      <c r="E6" s="40" t="s">
        <v>71</v>
      </c>
      <c r="F6" s="52" t="s">
        <v>703</v>
      </c>
      <c r="G6" s="52" t="s">
        <v>731</v>
      </c>
      <c r="H6" s="52" t="s">
        <v>732</v>
      </c>
      <c r="I6" s="52" t="s">
        <v>733</v>
      </c>
      <c r="J6" s="52" t="s">
        <v>734</v>
      </c>
      <c r="K6" s="52"/>
      <c r="L6" s="53" t="s">
        <v>70</v>
      </c>
    </row>
    <row r="7" spans="2:12">
      <c r="B7" s="50">
        <v>1</v>
      </c>
      <c r="C7" s="38" t="s">
        <v>44</v>
      </c>
      <c r="D7" s="51" t="s">
        <v>45</v>
      </c>
      <c r="E7" s="40" t="s">
        <v>72</v>
      </c>
      <c r="F7" s="52" t="s">
        <v>73</v>
      </c>
      <c r="G7" s="52" t="s">
        <v>735</v>
      </c>
      <c r="H7" s="52" t="s">
        <v>949</v>
      </c>
      <c r="I7" s="52" t="s">
        <v>736</v>
      </c>
      <c r="J7" s="52" t="s">
        <v>737</v>
      </c>
      <c r="K7" s="52"/>
      <c r="L7" s="53" t="s">
        <v>74</v>
      </c>
    </row>
    <row r="8" spans="2:12" ht="51">
      <c r="B8" s="50">
        <v>1</v>
      </c>
      <c r="C8" s="38" t="s">
        <v>75</v>
      </c>
      <c r="D8" s="51" t="s">
        <v>45</v>
      </c>
      <c r="E8" s="40" t="s">
        <v>76</v>
      </c>
      <c r="F8" s="52" t="s">
        <v>77</v>
      </c>
      <c r="G8" s="52" t="s">
        <v>738</v>
      </c>
      <c r="H8" s="52" t="s">
        <v>739</v>
      </c>
      <c r="I8" s="52" t="s">
        <v>740</v>
      </c>
      <c r="J8" s="52" t="s">
        <v>741</v>
      </c>
      <c r="K8" s="52"/>
      <c r="L8" s="53" t="s">
        <v>78</v>
      </c>
    </row>
    <row r="9" spans="2:12" ht="51">
      <c r="B9" s="50">
        <v>1</v>
      </c>
      <c r="C9" s="38" t="s">
        <v>79</v>
      </c>
      <c r="D9" s="51" t="s">
        <v>45</v>
      </c>
      <c r="E9" s="40" t="s">
        <v>80</v>
      </c>
      <c r="F9" s="52" t="s">
        <v>81</v>
      </c>
      <c r="G9" s="52" t="s">
        <v>82</v>
      </c>
      <c r="H9" s="52" t="s">
        <v>83</v>
      </c>
      <c r="I9" s="52" t="s">
        <v>742</v>
      </c>
      <c r="J9" s="52" t="s">
        <v>743</v>
      </c>
      <c r="K9" s="52"/>
      <c r="L9" s="53" t="s">
        <v>84</v>
      </c>
    </row>
    <row r="10" spans="2:12" ht="51">
      <c r="B10" s="50">
        <v>1</v>
      </c>
      <c r="C10" s="38" t="s">
        <v>44</v>
      </c>
      <c r="D10" s="51" t="s">
        <v>85</v>
      </c>
      <c r="E10" s="40" t="s">
        <v>86</v>
      </c>
      <c r="F10" s="52" t="s">
        <v>87</v>
      </c>
      <c r="G10" s="52" t="s">
        <v>950</v>
      </c>
      <c r="H10" s="52" t="s">
        <v>874</v>
      </c>
      <c r="I10" s="52" t="s">
        <v>951</v>
      </c>
      <c r="J10" s="52" t="s">
        <v>875</v>
      </c>
      <c r="K10" s="52"/>
      <c r="L10" s="53" t="s">
        <v>70</v>
      </c>
    </row>
    <row r="11" spans="2:12" ht="76.5">
      <c r="B11" s="50">
        <v>1</v>
      </c>
      <c r="C11" s="38" t="s">
        <v>44</v>
      </c>
      <c r="D11" s="51" t="s">
        <v>85</v>
      </c>
      <c r="E11" s="40" t="s">
        <v>88</v>
      </c>
      <c r="F11" s="52" t="s">
        <v>89</v>
      </c>
      <c r="G11" s="52" t="s">
        <v>90</v>
      </c>
      <c r="H11" s="52" t="s">
        <v>91</v>
      </c>
      <c r="I11" s="52" t="s">
        <v>92</v>
      </c>
      <c r="J11" s="52" t="s">
        <v>93</v>
      </c>
      <c r="K11" s="52"/>
      <c r="L11" s="53" t="s">
        <v>94</v>
      </c>
    </row>
    <row r="12" spans="2:12" ht="38.25">
      <c r="B12" s="50">
        <v>1</v>
      </c>
      <c r="C12" s="38" t="s">
        <v>79</v>
      </c>
      <c r="D12" s="51" t="s">
        <v>85</v>
      </c>
      <c r="E12" s="40" t="s">
        <v>95</v>
      </c>
      <c r="F12" s="52" t="s">
        <v>704</v>
      </c>
      <c r="G12" s="52">
        <v>1957</v>
      </c>
      <c r="H12" s="52">
        <v>1947</v>
      </c>
      <c r="I12" s="52">
        <v>1967</v>
      </c>
      <c r="J12" s="52">
        <v>1970</v>
      </c>
      <c r="K12" s="52"/>
      <c r="L12" s="53" t="s">
        <v>96</v>
      </c>
    </row>
    <row r="13" spans="2:12" ht="63.75">
      <c r="B13" s="50">
        <v>1</v>
      </c>
      <c r="C13" s="38" t="s">
        <v>44</v>
      </c>
      <c r="D13" s="51" t="s">
        <v>85</v>
      </c>
      <c r="E13" s="40" t="s">
        <v>97</v>
      </c>
      <c r="F13" s="41" t="s">
        <v>98</v>
      </c>
      <c r="G13" s="52" t="s">
        <v>952</v>
      </c>
      <c r="H13" s="52" t="s">
        <v>953</v>
      </c>
      <c r="I13" s="52" t="s">
        <v>954</v>
      </c>
      <c r="J13" s="52" t="s">
        <v>947</v>
      </c>
      <c r="K13" s="52"/>
      <c r="L13" s="53" t="s">
        <v>99</v>
      </c>
    </row>
    <row r="14" spans="2:12" ht="25.5">
      <c r="B14" s="50">
        <v>1</v>
      </c>
      <c r="C14" s="38" t="s">
        <v>44</v>
      </c>
      <c r="D14" s="51" t="s">
        <v>100</v>
      </c>
      <c r="E14" s="40" t="s">
        <v>101</v>
      </c>
      <c r="F14" s="52" t="s">
        <v>1023</v>
      </c>
      <c r="G14" s="52" t="s">
        <v>102</v>
      </c>
      <c r="H14" s="52" t="s">
        <v>103</v>
      </c>
      <c r="I14" s="52" t="s">
        <v>104</v>
      </c>
      <c r="J14" s="52" t="s">
        <v>105</v>
      </c>
      <c r="K14" s="52"/>
      <c r="L14" s="53" t="s">
        <v>70</v>
      </c>
    </row>
    <row r="15" spans="2:12" ht="25.5">
      <c r="B15" s="50">
        <v>1</v>
      </c>
      <c r="C15" s="38" t="s">
        <v>79</v>
      </c>
      <c r="D15" s="51" t="s">
        <v>100</v>
      </c>
      <c r="E15" s="40" t="s">
        <v>106</v>
      </c>
      <c r="F15" s="52" t="s">
        <v>706</v>
      </c>
      <c r="G15" s="52">
        <v>9</v>
      </c>
      <c r="H15" s="52">
        <v>7</v>
      </c>
      <c r="I15" s="52">
        <v>5</v>
      </c>
      <c r="J15" s="52">
        <v>11</v>
      </c>
      <c r="K15" s="52"/>
      <c r="L15" s="53" t="s">
        <v>107</v>
      </c>
    </row>
    <row r="16" spans="2:12">
      <c r="B16" s="50">
        <v>1</v>
      </c>
      <c r="C16" s="38" t="s">
        <v>79</v>
      </c>
      <c r="D16" s="51" t="s">
        <v>100</v>
      </c>
      <c r="E16" s="40" t="s">
        <v>108</v>
      </c>
      <c r="F16" s="52" t="s">
        <v>705</v>
      </c>
      <c r="G16" s="52">
        <v>4</v>
      </c>
      <c r="H16" s="52">
        <v>6</v>
      </c>
      <c r="I16" s="52">
        <v>8</v>
      </c>
      <c r="J16" s="52">
        <v>10</v>
      </c>
      <c r="K16" s="52"/>
      <c r="L16" s="53" t="s">
        <v>70</v>
      </c>
    </row>
    <row r="17" spans="2:12" ht="25.5">
      <c r="B17" s="50">
        <v>1</v>
      </c>
      <c r="C17" s="38" t="s">
        <v>109</v>
      </c>
      <c r="D17" s="51" t="s">
        <v>100</v>
      </c>
      <c r="E17" s="40" t="s">
        <v>110</v>
      </c>
      <c r="F17" s="52" t="s">
        <v>707</v>
      </c>
      <c r="G17" s="52" t="s">
        <v>876</v>
      </c>
      <c r="H17" s="52" t="s">
        <v>948</v>
      </c>
      <c r="I17" s="52" t="s">
        <v>111</v>
      </c>
      <c r="J17" s="52" t="s">
        <v>112</v>
      </c>
      <c r="K17" s="52"/>
      <c r="L17" s="53" t="s">
        <v>113</v>
      </c>
    </row>
    <row r="18" spans="2:12" ht="51">
      <c r="B18" s="50">
        <v>2</v>
      </c>
      <c r="C18" s="38" t="s">
        <v>114</v>
      </c>
      <c r="D18" s="51" t="s">
        <v>45</v>
      </c>
      <c r="E18" s="40" t="s">
        <v>115</v>
      </c>
      <c r="F18" s="52" t="s">
        <v>116</v>
      </c>
      <c r="G18" s="52" t="s">
        <v>744</v>
      </c>
      <c r="H18" s="52" t="s">
        <v>745</v>
      </c>
      <c r="I18" s="52" t="s">
        <v>746</v>
      </c>
      <c r="J18" s="52" t="s">
        <v>747</v>
      </c>
      <c r="K18" s="52"/>
      <c r="L18" s="53" t="s">
        <v>117</v>
      </c>
    </row>
    <row r="19" spans="2:12" ht="25.5">
      <c r="B19" s="50">
        <v>2</v>
      </c>
      <c r="C19" s="38" t="s">
        <v>114</v>
      </c>
      <c r="D19" s="51" t="s">
        <v>45</v>
      </c>
      <c r="E19" s="40" t="s">
        <v>118</v>
      </c>
      <c r="F19" s="52" t="s">
        <v>119</v>
      </c>
      <c r="G19" s="52" t="s">
        <v>805</v>
      </c>
      <c r="H19" s="52" t="s">
        <v>806</v>
      </c>
      <c r="I19" s="52" t="s">
        <v>807</v>
      </c>
      <c r="J19" s="52" t="s">
        <v>808</v>
      </c>
      <c r="K19" s="52"/>
      <c r="L19" s="53" t="s">
        <v>120</v>
      </c>
    </row>
    <row r="20" spans="2:12" ht="38.25">
      <c r="B20" s="50">
        <v>2</v>
      </c>
      <c r="C20" s="38" t="s">
        <v>121</v>
      </c>
      <c r="D20" s="51" t="s">
        <v>45</v>
      </c>
      <c r="E20" s="40" t="s">
        <v>122</v>
      </c>
      <c r="F20" s="52" t="s">
        <v>123</v>
      </c>
      <c r="G20" s="52" t="s">
        <v>877</v>
      </c>
      <c r="H20" s="52" t="s">
        <v>878</v>
      </c>
      <c r="I20" s="52" t="s">
        <v>879</v>
      </c>
      <c r="J20" s="52" t="s">
        <v>880</v>
      </c>
      <c r="K20" s="52"/>
      <c r="L20" s="53" t="s">
        <v>63</v>
      </c>
    </row>
    <row r="21" spans="2:12" ht="38.25">
      <c r="B21" s="50">
        <v>2</v>
      </c>
      <c r="C21" s="38" t="s">
        <v>121</v>
      </c>
      <c r="D21" s="51" t="s">
        <v>45</v>
      </c>
      <c r="E21" s="40" t="s">
        <v>124</v>
      </c>
      <c r="F21" s="52" t="s">
        <v>125</v>
      </c>
      <c r="G21" s="52" t="s">
        <v>126</v>
      </c>
      <c r="H21" s="52" t="s">
        <v>127</v>
      </c>
      <c r="I21" s="52" t="s">
        <v>128</v>
      </c>
      <c r="J21" s="52" t="s">
        <v>955</v>
      </c>
      <c r="K21" s="52"/>
      <c r="L21" s="53" t="s">
        <v>129</v>
      </c>
    </row>
    <row r="22" spans="2:12" ht="51">
      <c r="B22" s="50">
        <v>2</v>
      </c>
      <c r="C22" s="38" t="s">
        <v>121</v>
      </c>
      <c r="D22" s="51" t="s">
        <v>45</v>
      </c>
      <c r="E22" s="40" t="s">
        <v>130</v>
      </c>
      <c r="F22" s="52" t="s">
        <v>131</v>
      </c>
      <c r="G22" s="52" t="s">
        <v>881</v>
      </c>
      <c r="H22" s="52" t="s">
        <v>882</v>
      </c>
      <c r="I22" s="52" t="s">
        <v>956</v>
      </c>
      <c r="J22" s="52" t="s">
        <v>957</v>
      </c>
      <c r="K22" s="52"/>
      <c r="L22" s="53" t="s">
        <v>63</v>
      </c>
    </row>
    <row r="23" spans="2:12" ht="114.75">
      <c r="B23" s="50">
        <v>2</v>
      </c>
      <c r="C23" s="38" t="s">
        <v>114</v>
      </c>
      <c r="D23" s="51" t="s">
        <v>100</v>
      </c>
      <c r="E23" s="40" t="s">
        <v>132</v>
      </c>
      <c r="F23" s="52" t="s">
        <v>133</v>
      </c>
      <c r="G23" s="52" t="s">
        <v>134</v>
      </c>
      <c r="H23" s="52" t="s">
        <v>135</v>
      </c>
      <c r="I23" s="52" t="s">
        <v>883</v>
      </c>
      <c r="J23" s="52" t="s">
        <v>884</v>
      </c>
      <c r="K23" s="52"/>
      <c r="L23" s="53" t="s">
        <v>70</v>
      </c>
    </row>
    <row r="24" spans="2:12" ht="25.5">
      <c r="B24" s="50">
        <v>2</v>
      </c>
      <c r="C24" s="38" t="s">
        <v>114</v>
      </c>
      <c r="D24" s="51" t="s">
        <v>45</v>
      </c>
      <c r="E24" s="40" t="s">
        <v>136</v>
      </c>
      <c r="F24" s="52" t="s">
        <v>137</v>
      </c>
      <c r="G24" s="52" t="s">
        <v>809</v>
      </c>
      <c r="H24" s="52" t="s">
        <v>810</v>
      </c>
      <c r="I24" s="52" t="s">
        <v>811</v>
      </c>
      <c r="J24" s="52" t="s">
        <v>812</v>
      </c>
      <c r="K24" s="52"/>
      <c r="L24" s="53" t="s">
        <v>138</v>
      </c>
    </row>
    <row r="25" spans="2:12" ht="51">
      <c r="B25" s="50">
        <v>2</v>
      </c>
      <c r="C25" s="38" t="s">
        <v>114</v>
      </c>
      <c r="D25" s="51" t="s">
        <v>45</v>
      </c>
      <c r="E25" s="40" t="s">
        <v>139</v>
      </c>
      <c r="F25" s="52" t="s">
        <v>140</v>
      </c>
      <c r="G25" s="52" t="s">
        <v>141</v>
      </c>
      <c r="H25" s="52" t="s">
        <v>142</v>
      </c>
      <c r="I25" s="52" t="s">
        <v>143</v>
      </c>
      <c r="J25" s="52" t="s">
        <v>144</v>
      </c>
      <c r="K25" s="52"/>
      <c r="L25" s="53" t="s">
        <v>145</v>
      </c>
    </row>
    <row r="26" spans="2:12" ht="63.75">
      <c r="B26" s="50">
        <v>2</v>
      </c>
      <c r="C26" s="38" t="s">
        <v>114</v>
      </c>
      <c r="D26" s="51" t="s">
        <v>85</v>
      </c>
      <c r="E26" s="40" t="s">
        <v>146</v>
      </c>
      <c r="F26" s="41" t="s">
        <v>147</v>
      </c>
      <c r="G26" s="52" t="s">
        <v>148</v>
      </c>
      <c r="H26" s="52" t="s">
        <v>885</v>
      </c>
      <c r="I26" s="52" t="s">
        <v>149</v>
      </c>
      <c r="J26" s="52" t="s">
        <v>886</v>
      </c>
      <c r="K26" s="52"/>
      <c r="L26" s="53" t="s">
        <v>150</v>
      </c>
    </row>
    <row r="27" spans="2:12" ht="25.5">
      <c r="B27" s="50">
        <v>2</v>
      </c>
      <c r="C27" s="38" t="s">
        <v>121</v>
      </c>
      <c r="D27" s="51" t="s">
        <v>85</v>
      </c>
      <c r="E27" s="40" t="s">
        <v>151</v>
      </c>
      <c r="F27" s="52" t="s">
        <v>152</v>
      </c>
      <c r="G27" s="52" t="s">
        <v>153</v>
      </c>
      <c r="H27" s="52" t="s">
        <v>154</v>
      </c>
      <c r="I27" s="52" t="s">
        <v>155</v>
      </c>
      <c r="J27" s="52" t="s">
        <v>156</v>
      </c>
      <c r="K27" s="52"/>
      <c r="L27" s="53" t="s">
        <v>70</v>
      </c>
    </row>
    <row r="28" spans="2:12" ht="76.5">
      <c r="B28" s="50">
        <v>2</v>
      </c>
      <c r="C28" s="38" t="s">
        <v>121</v>
      </c>
      <c r="D28" s="51" t="s">
        <v>85</v>
      </c>
      <c r="E28" s="40" t="s">
        <v>157</v>
      </c>
      <c r="F28" s="52" t="s">
        <v>708</v>
      </c>
      <c r="G28" s="52" t="s">
        <v>813</v>
      </c>
      <c r="H28" s="52" t="s">
        <v>958</v>
      </c>
      <c r="I28" s="52" t="s">
        <v>814</v>
      </c>
      <c r="J28" s="52" t="s">
        <v>815</v>
      </c>
      <c r="K28" s="52"/>
      <c r="L28" s="53" t="s">
        <v>70</v>
      </c>
    </row>
    <row r="29" spans="2:12" ht="25.5">
      <c r="B29" s="50">
        <v>2</v>
      </c>
      <c r="C29" s="38" t="s">
        <v>121</v>
      </c>
      <c r="D29" s="51" t="s">
        <v>85</v>
      </c>
      <c r="E29" s="40" t="s">
        <v>158</v>
      </c>
      <c r="F29" s="52" t="s">
        <v>709</v>
      </c>
      <c r="G29" s="52" t="s">
        <v>816</v>
      </c>
      <c r="H29" s="52" t="s">
        <v>159</v>
      </c>
      <c r="I29" s="52" t="s">
        <v>160</v>
      </c>
      <c r="J29" s="52" t="s">
        <v>887</v>
      </c>
      <c r="K29" s="52"/>
      <c r="L29" s="53" t="s">
        <v>70</v>
      </c>
    </row>
    <row r="30" spans="2:12" ht="42.6" customHeight="1">
      <c r="B30" s="50">
        <v>2</v>
      </c>
      <c r="C30" s="38" t="s">
        <v>121</v>
      </c>
      <c r="D30" s="51" t="s">
        <v>100</v>
      </c>
      <c r="E30" s="40" t="s">
        <v>161</v>
      </c>
      <c r="F30" s="52" t="s">
        <v>162</v>
      </c>
      <c r="G30" s="52" t="s">
        <v>817</v>
      </c>
      <c r="H30" s="52" t="s">
        <v>818</v>
      </c>
      <c r="I30" s="52" t="s">
        <v>163</v>
      </c>
      <c r="J30" s="52" t="s">
        <v>164</v>
      </c>
      <c r="K30" s="52"/>
      <c r="L30" s="53" t="s">
        <v>70</v>
      </c>
    </row>
    <row r="31" spans="2:12" ht="25.5">
      <c r="B31" s="50">
        <v>2</v>
      </c>
      <c r="C31" s="38" t="s">
        <v>121</v>
      </c>
      <c r="D31" s="51" t="s">
        <v>45</v>
      </c>
      <c r="E31" s="40" t="s">
        <v>165</v>
      </c>
      <c r="F31" s="52" t="s">
        <v>710</v>
      </c>
      <c r="G31" s="52" t="s">
        <v>819</v>
      </c>
      <c r="H31" s="52" t="s">
        <v>820</v>
      </c>
      <c r="I31" s="52" t="s">
        <v>821</v>
      </c>
      <c r="J31" s="52" t="s">
        <v>822</v>
      </c>
      <c r="K31" s="52"/>
      <c r="L31" s="53" t="s">
        <v>166</v>
      </c>
    </row>
    <row r="32" spans="2:12" ht="89.25">
      <c r="B32" s="50">
        <v>2</v>
      </c>
      <c r="C32" s="38" t="s">
        <v>121</v>
      </c>
      <c r="D32" s="51" t="s">
        <v>100</v>
      </c>
      <c r="E32" s="40" t="s">
        <v>167</v>
      </c>
      <c r="F32" s="52" t="s">
        <v>168</v>
      </c>
      <c r="G32" s="52" t="s">
        <v>888</v>
      </c>
      <c r="H32" s="52" t="s">
        <v>889</v>
      </c>
      <c r="I32" s="52" t="s">
        <v>890</v>
      </c>
      <c r="J32" s="52" t="s">
        <v>891</v>
      </c>
      <c r="K32" s="52"/>
      <c r="L32" s="53" t="s">
        <v>70</v>
      </c>
    </row>
    <row r="33" spans="2:12" ht="90.6" customHeight="1">
      <c r="B33" s="50">
        <v>2</v>
      </c>
      <c r="C33" s="38" t="s">
        <v>169</v>
      </c>
      <c r="D33" s="51" t="s">
        <v>100</v>
      </c>
      <c r="E33" s="40" t="s">
        <v>170</v>
      </c>
      <c r="F33" s="52" t="s">
        <v>711</v>
      </c>
      <c r="G33" s="52" t="s">
        <v>892</v>
      </c>
      <c r="H33" s="52" t="s">
        <v>171</v>
      </c>
      <c r="I33" s="52" t="s">
        <v>172</v>
      </c>
      <c r="J33" s="52" t="s">
        <v>173</v>
      </c>
      <c r="K33" s="52"/>
      <c r="L33" s="53" t="s">
        <v>70</v>
      </c>
    </row>
    <row r="34" spans="2:12" ht="25.5">
      <c r="B34" s="50">
        <v>3</v>
      </c>
      <c r="C34" s="38" t="s">
        <v>174</v>
      </c>
      <c r="D34" s="51" t="s">
        <v>45</v>
      </c>
      <c r="E34" s="40" t="s">
        <v>175</v>
      </c>
      <c r="F34" s="52" t="s">
        <v>176</v>
      </c>
      <c r="G34" s="52" t="s">
        <v>823</v>
      </c>
      <c r="H34" s="52" t="s">
        <v>824</v>
      </c>
      <c r="I34" s="52" t="s">
        <v>825</v>
      </c>
      <c r="J34" s="52" t="s">
        <v>893</v>
      </c>
      <c r="K34" s="52"/>
      <c r="L34" s="53" t="s">
        <v>177</v>
      </c>
    </row>
    <row r="35" spans="2:12" ht="38.25">
      <c r="B35" s="50">
        <v>3</v>
      </c>
      <c r="C35" s="38" t="s">
        <v>174</v>
      </c>
      <c r="D35" s="51" t="s">
        <v>45</v>
      </c>
      <c r="E35" s="40" t="s">
        <v>178</v>
      </c>
      <c r="F35" s="41" t="s">
        <v>179</v>
      </c>
      <c r="G35" s="52" t="s">
        <v>180</v>
      </c>
      <c r="H35" s="52" t="s">
        <v>894</v>
      </c>
      <c r="I35" s="52" t="s">
        <v>181</v>
      </c>
      <c r="J35" s="52" t="s">
        <v>959</v>
      </c>
      <c r="K35" s="52"/>
      <c r="L35" s="53" t="s">
        <v>70</v>
      </c>
    </row>
    <row r="36" spans="2:12" ht="38.25">
      <c r="B36" s="50">
        <v>3</v>
      </c>
      <c r="C36" s="38" t="s">
        <v>182</v>
      </c>
      <c r="D36" s="51" t="s">
        <v>45</v>
      </c>
      <c r="E36" s="40" t="s">
        <v>183</v>
      </c>
      <c r="F36" s="52" t="s">
        <v>184</v>
      </c>
      <c r="G36" s="52" t="s">
        <v>826</v>
      </c>
      <c r="H36" s="52" t="s">
        <v>827</v>
      </c>
      <c r="I36" s="52" t="s">
        <v>895</v>
      </c>
      <c r="J36" s="52" t="s">
        <v>828</v>
      </c>
      <c r="K36" s="52"/>
      <c r="L36" s="53" t="s">
        <v>58</v>
      </c>
    </row>
    <row r="37" spans="2:12" ht="51">
      <c r="B37" s="50">
        <v>3</v>
      </c>
      <c r="C37" s="38" t="s">
        <v>182</v>
      </c>
      <c r="D37" s="51" t="s">
        <v>45</v>
      </c>
      <c r="E37" s="40" t="s">
        <v>185</v>
      </c>
      <c r="F37" s="53" t="s">
        <v>186</v>
      </c>
      <c r="G37" s="52" t="s">
        <v>896</v>
      </c>
      <c r="H37" s="52" t="s">
        <v>897</v>
      </c>
      <c r="I37" s="52" t="s">
        <v>898</v>
      </c>
      <c r="J37" s="52" t="s">
        <v>899</v>
      </c>
      <c r="K37" s="52"/>
      <c r="L37" s="53" t="s">
        <v>187</v>
      </c>
    </row>
    <row r="38" spans="2:12" ht="51">
      <c r="B38" s="50">
        <v>3</v>
      </c>
      <c r="C38" s="38" t="s">
        <v>182</v>
      </c>
      <c r="D38" s="51" t="s">
        <v>45</v>
      </c>
      <c r="E38" s="40" t="s">
        <v>188</v>
      </c>
      <c r="F38" s="52" t="s">
        <v>189</v>
      </c>
      <c r="G38" s="52" t="s">
        <v>190</v>
      </c>
      <c r="H38" s="52" t="s">
        <v>191</v>
      </c>
      <c r="I38" s="52" t="s">
        <v>900</v>
      </c>
      <c r="J38" s="52" t="s">
        <v>192</v>
      </c>
      <c r="K38" s="52"/>
      <c r="L38" s="53" t="s">
        <v>193</v>
      </c>
    </row>
    <row r="39" spans="2:12" ht="114.75">
      <c r="B39" s="50">
        <v>3</v>
      </c>
      <c r="C39" s="38" t="s">
        <v>182</v>
      </c>
      <c r="D39" s="51" t="s">
        <v>45</v>
      </c>
      <c r="E39" s="40" t="s">
        <v>194</v>
      </c>
      <c r="F39" s="52" t="s">
        <v>195</v>
      </c>
      <c r="G39" s="52" t="s">
        <v>748</v>
      </c>
      <c r="H39" s="52" t="s">
        <v>749</v>
      </c>
      <c r="I39" s="52" t="s">
        <v>1026</v>
      </c>
      <c r="J39" s="52" t="s">
        <v>1027</v>
      </c>
      <c r="K39" s="52"/>
      <c r="L39" s="53" t="s">
        <v>70</v>
      </c>
    </row>
    <row r="40" spans="2:12" ht="63.75">
      <c r="B40" s="50">
        <v>3</v>
      </c>
      <c r="C40" s="38" t="s">
        <v>182</v>
      </c>
      <c r="D40" s="51" t="s">
        <v>45</v>
      </c>
      <c r="E40" s="40" t="s">
        <v>196</v>
      </c>
      <c r="F40" s="52" t="s">
        <v>197</v>
      </c>
      <c r="G40" s="52" t="s">
        <v>198</v>
      </c>
      <c r="H40" s="52" t="s">
        <v>199</v>
      </c>
      <c r="I40" s="52" t="s">
        <v>200</v>
      </c>
      <c r="J40" s="52" t="s">
        <v>201</v>
      </c>
      <c r="K40" s="52"/>
      <c r="L40" s="53" t="s">
        <v>70</v>
      </c>
    </row>
    <row r="41" spans="2:12" ht="51">
      <c r="B41" s="50">
        <v>3</v>
      </c>
      <c r="C41" s="38" t="s">
        <v>182</v>
      </c>
      <c r="D41" s="51" t="s">
        <v>45</v>
      </c>
      <c r="E41" s="40" t="s">
        <v>202</v>
      </c>
      <c r="F41" s="52" t="s">
        <v>203</v>
      </c>
      <c r="G41" s="52" t="s">
        <v>750</v>
      </c>
      <c r="H41" s="52" t="s">
        <v>751</v>
      </c>
      <c r="I41" s="52" t="s">
        <v>901</v>
      </c>
      <c r="J41" s="52" t="s">
        <v>960</v>
      </c>
      <c r="K41" s="52"/>
      <c r="L41" s="53" t="s">
        <v>204</v>
      </c>
    </row>
    <row r="42" spans="2:12" ht="38.25">
      <c r="B42" s="50">
        <v>3</v>
      </c>
      <c r="C42" s="38" t="s">
        <v>205</v>
      </c>
      <c r="D42" s="51" t="s">
        <v>85</v>
      </c>
      <c r="E42" s="40" t="s">
        <v>206</v>
      </c>
      <c r="F42" s="52" t="s">
        <v>712</v>
      </c>
      <c r="G42" s="52" t="s">
        <v>207</v>
      </c>
      <c r="H42" s="52" t="s">
        <v>208</v>
      </c>
      <c r="I42" s="52" t="s">
        <v>209</v>
      </c>
      <c r="J42" s="52" t="s">
        <v>210</v>
      </c>
      <c r="K42" s="52"/>
      <c r="L42" s="53" t="s">
        <v>211</v>
      </c>
    </row>
    <row r="43" spans="2:12" ht="76.5">
      <c r="B43" s="50">
        <v>3</v>
      </c>
      <c r="C43" s="38" t="s">
        <v>205</v>
      </c>
      <c r="D43" s="51" t="s">
        <v>85</v>
      </c>
      <c r="E43" s="40" t="s">
        <v>212</v>
      </c>
      <c r="F43" s="52" t="s">
        <v>213</v>
      </c>
      <c r="G43" s="52" t="s">
        <v>752</v>
      </c>
      <c r="H43" s="52" t="s">
        <v>753</v>
      </c>
      <c r="I43" s="52" t="s">
        <v>754</v>
      </c>
      <c r="J43" s="52" t="s">
        <v>755</v>
      </c>
      <c r="K43" s="52"/>
      <c r="L43" s="54" t="s">
        <v>214</v>
      </c>
    </row>
    <row r="44" spans="2:12" ht="118.5" customHeight="1">
      <c r="B44" s="50">
        <v>3</v>
      </c>
      <c r="C44" s="38" t="s">
        <v>205</v>
      </c>
      <c r="D44" s="51" t="s">
        <v>85</v>
      </c>
      <c r="E44" s="40" t="s">
        <v>215</v>
      </c>
      <c r="F44" s="53" t="s">
        <v>713</v>
      </c>
      <c r="G44" s="53" t="s">
        <v>756</v>
      </c>
      <c r="H44" s="53" t="s">
        <v>757</v>
      </c>
      <c r="I44" s="53" t="s">
        <v>758</v>
      </c>
      <c r="J44" s="53" t="s">
        <v>759</v>
      </c>
      <c r="K44" s="52"/>
      <c r="L44" s="55" t="s">
        <v>211</v>
      </c>
    </row>
    <row r="45" spans="2:12" ht="114.75">
      <c r="B45" s="50">
        <v>3</v>
      </c>
      <c r="C45" s="38" t="s">
        <v>205</v>
      </c>
      <c r="D45" s="51" t="s">
        <v>100</v>
      </c>
      <c r="E45" s="40" t="s">
        <v>216</v>
      </c>
      <c r="F45" s="52" t="s">
        <v>217</v>
      </c>
      <c r="G45" s="52" t="s">
        <v>760</v>
      </c>
      <c r="H45" s="52" t="s">
        <v>761</v>
      </c>
      <c r="I45" s="52" t="s">
        <v>762</v>
      </c>
      <c r="J45" s="52" t="s">
        <v>763</v>
      </c>
      <c r="K45" s="52"/>
      <c r="L45" s="53" t="s">
        <v>218</v>
      </c>
    </row>
    <row r="46" spans="2:12" ht="38.25">
      <c r="B46" s="50">
        <v>3</v>
      </c>
      <c r="C46" s="38" t="s">
        <v>205</v>
      </c>
      <c r="D46" s="51" t="s">
        <v>100</v>
      </c>
      <c r="E46" s="40" t="s">
        <v>219</v>
      </c>
      <c r="F46" s="52" t="s">
        <v>1024</v>
      </c>
      <c r="G46" s="52" t="s">
        <v>764</v>
      </c>
      <c r="H46" s="52" t="s">
        <v>902</v>
      </c>
      <c r="I46" s="52" t="s">
        <v>765</v>
      </c>
      <c r="J46" s="52" t="s">
        <v>766</v>
      </c>
      <c r="K46" s="52"/>
      <c r="L46" s="53" t="s">
        <v>70</v>
      </c>
    </row>
    <row r="47" spans="2:12" ht="60.75" customHeight="1">
      <c r="B47" s="50">
        <v>3</v>
      </c>
      <c r="C47" s="38" t="s">
        <v>205</v>
      </c>
      <c r="D47" s="51" t="s">
        <v>100</v>
      </c>
      <c r="E47" s="40" t="s">
        <v>220</v>
      </c>
      <c r="F47" s="52" t="s">
        <v>714</v>
      </c>
      <c r="G47" s="52" t="s">
        <v>767</v>
      </c>
      <c r="H47" s="52" t="s">
        <v>768</v>
      </c>
      <c r="I47" s="52" t="s">
        <v>769</v>
      </c>
      <c r="J47" s="52" t="s">
        <v>770</v>
      </c>
      <c r="K47" s="52"/>
      <c r="L47" s="53" t="s">
        <v>70</v>
      </c>
    </row>
    <row r="48" spans="2:12" ht="25.5">
      <c r="B48" s="50">
        <v>3</v>
      </c>
      <c r="C48" s="38" t="s">
        <v>205</v>
      </c>
      <c r="D48" s="51" t="s">
        <v>85</v>
      </c>
      <c r="E48" s="40" t="s">
        <v>221</v>
      </c>
      <c r="F48" s="52" t="s">
        <v>222</v>
      </c>
      <c r="G48" s="52" t="s">
        <v>771</v>
      </c>
      <c r="H48" s="52" t="s">
        <v>1028</v>
      </c>
      <c r="I48" s="52" t="s">
        <v>1029</v>
      </c>
      <c r="J48" s="52" t="s">
        <v>772</v>
      </c>
      <c r="K48" s="52"/>
      <c r="L48" s="53" t="s">
        <v>70</v>
      </c>
    </row>
    <row r="49" spans="2:12" ht="114.75">
      <c r="B49" s="50">
        <v>3</v>
      </c>
      <c r="C49" s="38" t="s">
        <v>205</v>
      </c>
      <c r="D49" s="51" t="s">
        <v>100</v>
      </c>
      <c r="E49" s="40" t="s">
        <v>223</v>
      </c>
      <c r="F49" s="52" t="s">
        <v>224</v>
      </c>
      <c r="G49" s="41" t="s">
        <v>906</v>
      </c>
      <c r="H49" s="41" t="s">
        <v>905</v>
      </c>
      <c r="I49" s="41" t="s">
        <v>904</v>
      </c>
      <c r="J49" s="41" t="s">
        <v>903</v>
      </c>
      <c r="K49" s="52"/>
      <c r="L49" s="53" t="s">
        <v>70</v>
      </c>
    </row>
    <row r="50" spans="2:12" ht="25.5">
      <c r="B50" s="50">
        <v>4</v>
      </c>
      <c r="C50" s="38" t="s">
        <v>225</v>
      </c>
      <c r="D50" s="51" t="s">
        <v>45</v>
      </c>
      <c r="E50" s="40" t="s">
        <v>226</v>
      </c>
      <c r="F50" s="52" t="s">
        <v>227</v>
      </c>
      <c r="G50" s="52" t="s">
        <v>228</v>
      </c>
      <c r="H50" s="52" t="s">
        <v>229</v>
      </c>
      <c r="I50" s="52" t="s">
        <v>230</v>
      </c>
      <c r="J50" s="52" t="s">
        <v>231</v>
      </c>
      <c r="K50" s="52"/>
      <c r="L50" s="53" t="s">
        <v>70</v>
      </c>
    </row>
    <row r="51" spans="2:12" ht="25.5">
      <c r="B51" s="50">
        <v>4</v>
      </c>
      <c r="C51" s="38" t="s">
        <v>225</v>
      </c>
      <c r="D51" s="51" t="s">
        <v>45</v>
      </c>
      <c r="E51" s="40" t="s">
        <v>232</v>
      </c>
      <c r="F51" s="52" t="s">
        <v>233</v>
      </c>
      <c r="G51" s="52">
        <v>2010</v>
      </c>
      <c r="H51" s="52">
        <v>2008</v>
      </c>
      <c r="I51" s="52">
        <v>2004</v>
      </c>
      <c r="J51" s="52">
        <v>2012</v>
      </c>
      <c r="K51" s="52"/>
      <c r="L51" s="53" t="s">
        <v>70</v>
      </c>
    </row>
    <row r="52" spans="2:12" ht="51">
      <c r="B52" s="50">
        <v>4</v>
      </c>
      <c r="C52" s="38" t="s">
        <v>225</v>
      </c>
      <c r="D52" s="51" t="s">
        <v>45</v>
      </c>
      <c r="E52" s="40" t="s">
        <v>234</v>
      </c>
      <c r="F52" s="52" t="s">
        <v>235</v>
      </c>
      <c r="G52" s="52" t="s">
        <v>829</v>
      </c>
      <c r="H52" s="52" t="s">
        <v>830</v>
      </c>
      <c r="I52" s="52" t="s">
        <v>831</v>
      </c>
      <c r="J52" s="52" t="s">
        <v>832</v>
      </c>
      <c r="K52" s="52"/>
      <c r="L52" s="53" t="s">
        <v>70</v>
      </c>
    </row>
    <row r="53" spans="2:12" ht="25.5">
      <c r="B53" s="50">
        <v>4</v>
      </c>
      <c r="C53" s="38" t="s">
        <v>225</v>
      </c>
      <c r="D53" s="51" t="s">
        <v>45</v>
      </c>
      <c r="E53" s="40" t="s">
        <v>236</v>
      </c>
      <c r="F53" s="52" t="s">
        <v>715</v>
      </c>
      <c r="G53" s="52" t="s">
        <v>237</v>
      </c>
      <c r="H53" s="52" t="s">
        <v>238</v>
      </c>
      <c r="I53" s="52" t="s">
        <v>239</v>
      </c>
      <c r="J53" s="52" t="s">
        <v>240</v>
      </c>
      <c r="K53" s="52"/>
      <c r="L53" s="53" t="s">
        <v>241</v>
      </c>
    </row>
    <row r="54" spans="2:12">
      <c r="B54" s="50">
        <v>4</v>
      </c>
      <c r="C54" s="38" t="s">
        <v>225</v>
      </c>
      <c r="D54" s="51" t="s">
        <v>45</v>
      </c>
      <c r="E54" s="40" t="s">
        <v>242</v>
      </c>
      <c r="F54" s="52" t="s">
        <v>243</v>
      </c>
      <c r="G54" s="52" t="s">
        <v>244</v>
      </c>
      <c r="H54" s="52" t="s">
        <v>245</v>
      </c>
      <c r="I54" s="52" t="s">
        <v>246</v>
      </c>
      <c r="J54" s="52" t="s">
        <v>247</v>
      </c>
      <c r="K54" s="52"/>
      <c r="L54" s="53" t="s">
        <v>70</v>
      </c>
    </row>
    <row r="55" spans="2:12">
      <c r="B55" s="50">
        <v>4</v>
      </c>
      <c r="C55" s="38" t="s">
        <v>225</v>
      </c>
      <c r="D55" s="51" t="s">
        <v>45</v>
      </c>
      <c r="E55" s="40" t="s">
        <v>248</v>
      </c>
      <c r="F55" s="52" t="s">
        <v>249</v>
      </c>
      <c r="G55" s="52" t="s">
        <v>250</v>
      </c>
      <c r="H55" s="52" t="s">
        <v>237</v>
      </c>
      <c r="I55" s="52" t="s">
        <v>251</v>
      </c>
      <c r="J55" s="52" t="s">
        <v>252</v>
      </c>
      <c r="K55" s="52"/>
      <c r="L55" s="53" t="s">
        <v>193</v>
      </c>
    </row>
    <row r="56" spans="2:12" ht="25.5">
      <c r="B56" s="50">
        <v>4</v>
      </c>
      <c r="C56" s="38" t="s">
        <v>225</v>
      </c>
      <c r="D56" s="51" t="s">
        <v>45</v>
      </c>
      <c r="E56" s="40" t="s">
        <v>253</v>
      </c>
      <c r="F56" s="52" t="s">
        <v>254</v>
      </c>
      <c r="G56" s="52" t="s">
        <v>255</v>
      </c>
      <c r="H56" s="52" t="s">
        <v>256</v>
      </c>
      <c r="I56" s="52" t="s">
        <v>257</v>
      </c>
      <c r="J56" s="52" t="s">
        <v>258</v>
      </c>
      <c r="K56" s="52"/>
      <c r="L56" s="53" t="s">
        <v>259</v>
      </c>
    </row>
    <row r="57" spans="2:12">
      <c r="B57" s="50">
        <v>4</v>
      </c>
      <c r="C57" s="38" t="s">
        <v>260</v>
      </c>
      <c r="D57" s="51" t="s">
        <v>100</v>
      </c>
      <c r="E57" s="40" t="s">
        <v>261</v>
      </c>
      <c r="F57" s="52" t="s">
        <v>716</v>
      </c>
      <c r="G57" s="52" t="s">
        <v>833</v>
      </c>
      <c r="H57" s="52" t="s">
        <v>834</v>
      </c>
      <c r="I57" s="52" t="s">
        <v>835</v>
      </c>
      <c r="J57" s="52" t="s">
        <v>836</v>
      </c>
      <c r="K57" s="52"/>
      <c r="L57" s="53" t="s">
        <v>70</v>
      </c>
    </row>
    <row r="58" spans="2:12" ht="76.5">
      <c r="B58" s="50">
        <v>4</v>
      </c>
      <c r="C58" s="38" t="s">
        <v>225</v>
      </c>
      <c r="D58" s="51" t="s">
        <v>85</v>
      </c>
      <c r="E58" s="40" t="s">
        <v>262</v>
      </c>
      <c r="F58" s="52" t="s">
        <v>263</v>
      </c>
      <c r="G58" s="52" t="s">
        <v>907</v>
      </c>
      <c r="H58" s="52" t="s">
        <v>909</v>
      </c>
      <c r="I58" s="52" t="s">
        <v>908</v>
      </c>
      <c r="J58" s="52" t="s">
        <v>910</v>
      </c>
      <c r="K58" s="52"/>
      <c r="L58" s="53" t="s">
        <v>264</v>
      </c>
    </row>
    <row r="59" spans="2:12" ht="38.25">
      <c r="B59" s="50">
        <v>4</v>
      </c>
      <c r="C59" s="38" t="s">
        <v>225</v>
      </c>
      <c r="D59" s="51" t="s">
        <v>85</v>
      </c>
      <c r="E59" s="40" t="s">
        <v>265</v>
      </c>
      <c r="F59" s="52" t="s">
        <v>717</v>
      </c>
      <c r="G59" s="52" t="s">
        <v>837</v>
      </c>
      <c r="H59" s="52" t="s">
        <v>838</v>
      </c>
      <c r="I59" s="52" t="s">
        <v>839</v>
      </c>
      <c r="J59" s="52" t="s">
        <v>840</v>
      </c>
      <c r="K59" s="52"/>
      <c r="L59" s="53" t="s">
        <v>70</v>
      </c>
    </row>
    <row r="60" spans="2:12" ht="25.5">
      <c r="B60" s="50">
        <v>4</v>
      </c>
      <c r="C60" s="38" t="s">
        <v>225</v>
      </c>
      <c r="D60" s="51" t="s">
        <v>85</v>
      </c>
      <c r="E60" s="40" t="s">
        <v>266</v>
      </c>
      <c r="F60" s="52" t="s">
        <v>267</v>
      </c>
      <c r="G60" s="52" t="s">
        <v>268</v>
      </c>
      <c r="H60" s="52" t="s">
        <v>269</v>
      </c>
      <c r="I60" s="52" t="s">
        <v>270</v>
      </c>
      <c r="J60" s="52" t="s">
        <v>271</v>
      </c>
      <c r="K60" s="52"/>
      <c r="L60" s="53" t="s">
        <v>99</v>
      </c>
    </row>
    <row r="61" spans="2:12" ht="51">
      <c r="B61" s="50">
        <v>4</v>
      </c>
      <c r="C61" s="38" t="s">
        <v>225</v>
      </c>
      <c r="D61" s="51" t="s">
        <v>85</v>
      </c>
      <c r="E61" s="40" t="s">
        <v>272</v>
      </c>
      <c r="F61" s="52" t="s">
        <v>273</v>
      </c>
      <c r="G61" s="52" t="s">
        <v>274</v>
      </c>
      <c r="H61" s="52" t="s">
        <v>275</v>
      </c>
      <c r="I61" s="52" t="s">
        <v>276</v>
      </c>
      <c r="J61" s="52" t="s">
        <v>277</v>
      </c>
      <c r="K61" s="52"/>
      <c r="L61" s="53" t="s">
        <v>70</v>
      </c>
    </row>
    <row r="62" spans="2:12" ht="38.25">
      <c r="B62" s="50">
        <v>4</v>
      </c>
      <c r="C62" s="38" t="s">
        <v>225</v>
      </c>
      <c r="D62" s="51" t="s">
        <v>100</v>
      </c>
      <c r="E62" s="40" t="s">
        <v>278</v>
      </c>
      <c r="F62" s="52" t="s">
        <v>718</v>
      </c>
      <c r="G62" s="52" t="s">
        <v>279</v>
      </c>
      <c r="H62" s="52" t="s">
        <v>912</v>
      </c>
      <c r="I62" s="52" t="s">
        <v>1030</v>
      </c>
      <c r="J62" s="52" t="s">
        <v>911</v>
      </c>
      <c r="K62" s="52"/>
      <c r="L62" s="53" t="s">
        <v>70</v>
      </c>
    </row>
    <row r="63" spans="2:12" ht="38.25">
      <c r="B63" s="50">
        <v>4</v>
      </c>
      <c r="C63" s="38" t="s">
        <v>260</v>
      </c>
      <c r="D63" s="51" t="s">
        <v>45</v>
      </c>
      <c r="E63" s="40" t="s">
        <v>280</v>
      </c>
      <c r="F63" s="52" t="s">
        <v>719</v>
      </c>
      <c r="G63" s="52" t="s">
        <v>913</v>
      </c>
      <c r="H63" s="52" t="s">
        <v>914</v>
      </c>
      <c r="I63" s="52" t="s">
        <v>841</v>
      </c>
      <c r="J63" s="52" t="s">
        <v>842</v>
      </c>
      <c r="K63" s="52"/>
      <c r="L63" s="53" t="s">
        <v>70</v>
      </c>
    </row>
    <row r="64" spans="2:12" ht="25.5">
      <c r="B64" s="50">
        <v>4</v>
      </c>
      <c r="C64" s="38" t="s">
        <v>281</v>
      </c>
      <c r="D64" s="51" t="s">
        <v>100</v>
      </c>
      <c r="E64" s="40" t="s">
        <v>282</v>
      </c>
      <c r="F64" s="52" t="s">
        <v>283</v>
      </c>
      <c r="G64" s="52" t="s">
        <v>843</v>
      </c>
      <c r="H64" s="52" t="s">
        <v>844</v>
      </c>
      <c r="I64" s="52" t="s">
        <v>845</v>
      </c>
      <c r="J64" s="52" t="s">
        <v>961</v>
      </c>
      <c r="K64" s="52"/>
      <c r="L64" s="53" t="s">
        <v>70</v>
      </c>
    </row>
    <row r="65" spans="2:12" ht="63.75">
      <c r="B65" s="50">
        <v>4</v>
      </c>
      <c r="C65" s="38" t="s">
        <v>281</v>
      </c>
      <c r="D65" s="51" t="s">
        <v>100</v>
      </c>
      <c r="E65" s="40" t="s">
        <v>284</v>
      </c>
      <c r="F65" s="52" t="s">
        <v>285</v>
      </c>
      <c r="G65" s="52" t="s">
        <v>773</v>
      </c>
      <c r="H65" s="52" t="s">
        <v>962</v>
      </c>
      <c r="I65" s="52" t="s">
        <v>963</v>
      </c>
      <c r="J65" s="52" t="s">
        <v>774</v>
      </c>
      <c r="K65" s="52"/>
      <c r="L65" s="53" t="s">
        <v>286</v>
      </c>
    </row>
    <row r="66" spans="2:12" ht="25.5">
      <c r="B66" s="50">
        <v>5</v>
      </c>
      <c r="C66" s="38" t="s">
        <v>287</v>
      </c>
      <c r="D66" s="51" t="s">
        <v>45</v>
      </c>
      <c r="E66" s="40" t="s">
        <v>288</v>
      </c>
      <c r="F66" s="52" t="s">
        <v>964</v>
      </c>
      <c r="G66" s="52">
        <v>2004</v>
      </c>
      <c r="H66" s="52">
        <v>2000</v>
      </c>
      <c r="I66" s="52">
        <v>2008</v>
      </c>
      <c r="J66" s="52">
        <v>2016</v>
      </c>
      <c r="K66" s="52"/>
      <c r="L66" s="53" t="s">
        <v>289</v>
      </c>
    </row>
    <row r="67" spans="2:12" ht="51">
      <c r="B67" s="50">
        <v>5</v>
      </c>
      <c r="C67" s="38" t="s">
        <v>287</v>
      </c>
      <c r="D67" s="51" t="s">
        <v>45</v>
      </c>
      <c r="E67" s="40" t="s">
        <v>290</v>
      </c>
      <c r="F67" s="52" t="s">
        <v>720</v>
      </c>
      <c r="G67" s="52" t="s">
        <v>846</v>
      </c>
      <c r="H67" s="52" t="s">
        <v>847</v>
      </c>
      <c r="I67" s="52" t="s">
        <v>848</v>
      </c>
      <c r="J67" s="52" t="s">
        <v>849</v>
      </c>
      <c r="K67" s="52"/>
      <c r="L67" s="53" t="s">
        <v>70</v>
      </c>
    </row>
    <row r="68" spans="2:12" ht="25.5">
      <c r="B68" s="50">
        <v>5</v>
      </c>
      <c r="C68" s="38" t="s">
        <v>287</v>
      </c>
      <c r="D68" s="51" t="s">
        <v>45</v>
      </c>
      <c r="E68" s="40" t="s">
        <v>291</v>
      </c>
      <c r="F68" s="52" t="s">
        <v>292</v>
      </c>
      <c r="G68" s="52">
        <v>1999</v>
      </c>
      <c r="H68" s="52">
        <v>1995</v>
      </c>
      <c r="I68" s="52">
        <v>2000</v>
      </c>
      <c r="J68" s="52">
        <v>2010</v>
      </c>
      <c r="K68" s="52"/>
      <c r="L68" s="53" t="s">
        <v>293</v>
      </c>
    </row>
    <row r="69" spans="2:12" ht="38.25">
      <c r="B69" s="50">
        <v>5</v>
      </c>
      <c r="C69" s="38" t="s">
        <v>287</v>
      </c>
      <c r="D69" s="51" t="s">
        <v>100</v>
      </c>
      <c r="E69" s="40" t="s">
        <v>294</v>
      </c>
      <c r="F69" s="52" t="s">
        <v>721</v>
      </c>
      <c r="G69" s="52" t="s">
        <v>915</v>
      </c>
      <c r="H69" s="52" t="s">
        <v>850</v>
      </c>
      <c r="I69" s="52" t="s">
        <v>851</v>
      </c>
      <c r="J69" s="52" t="s">
        <v>916</v>
      </c>
      <c r="K69" s="52"/>
      <c r="L69" s="53" t="s">
        <v>70</v>
      </c>
    </row>
    <row r="70" spans="2:12" ht="38.25">
      <c r="B70" s="50">
        <v>5</v>
      </c>
      <c r="C70" s="38" t="s">
        <v>287</v>
      </c>
      <c r="D70" s="51" t="s">
        <v>45</v>
      </c>
      <c r="E70" s="40" t="s">
        <v>295</v>
      </c>
      <c r="F70" s="52" t="s">
        <v>296</v>
      </c>
      <c r="G70" s="52" t="s">
        <v>297</v>
      </c>
      <c r="H70" s="52" t="s">
        <v>298</v>
      </c>
      <c r="I70" s="52" t="s">
        <v>299</v>
      </c>
      <c r="J70" s="52" t="s">
        <v>300</v>
      </c>
      <c r="K70" s="52"/>
      <c r="L70" s="53" t="s">
        <v>70</v>
      </c>
    </row>
    <row r="71" spans="2:12" ht="38.25">
      <c r="B71" s="50">
        <v>5</v>
      </c>
      <c r="C71" s="38" t="s">
        <v>287</v>
      </c>
      <c r="D71" s="51" t="s">
        <v>45</v>
      </c>
      <c r="E71" s="40" t="s">
        <v>301</v>
      </c>
      <c r="F71" s="52" t="s">
        <v>302</v>
      </c>
      <c r="G71" s="52" t="s">
        <v>852</v>
      </c>
      <c r="H71" s="52" t="s">
        <v>965</v>
      </c>
      <c r="I71" s="52" t="s">
        <v>966</v>
      </c>
      <c r="J71" s="52" t="s">
        <v>853</v>
      </c>
      <c r="K71" s="52"/>
      <c r="L71" s="53" t="s">
        <v>70</v>
      </c>
    </row>
    <row r="72" spans="2:12">
      <c r="B72" s="50">
        <v>5</v>
      </c>
      <c r="C72" s="38" t="s">
        <v>287</v>
      </c>
      <c r="D72" s="51" t="s">
        <v>45</v>
      </c>
      <c r="E72" s="40" t="s">
        <v>303</v>
      </c>
      <c r="F72" s="52" t="s">
        <v>304</v>
      </c>
      <c r="G72" s="52" t="s">
        <v>305</v>
      </c>
      <c r="H72" s="52" t="s">
        <v>306</v>
      </c>
      <c r="I72" s="52" t="s">
        <v>307</v>
      </c>
      <c r="J72" s="52" t="s">
        <v>917</v>
      </c>
      <c r="K72" s="52"/>
      <c r="L72" s="53" t="s">
        <v>70</v>
      </c>
    </row>
    <row r="73" spans="2:12">
      <c r="B73" s="50">
        <v>5</v>
      </c>
      <c r="C73" s="38" t="s">
        <v>287</v>
      </c>
      <c r="D73" s="51" t="s">
        <v>45</v>
      </c>
      <c r="E73" s="40" t="s">
        <v>308</v>
      </c>
      <c r="F73" s="52" t="s">
        <v>722</v>
      </c>
      <c r="G73" s="52" t="s">
        <v>918</v>
      </c>
      <c r="H73" s="52" t="s">
        <v>919</v>
      </c>
      <c r="I73" s="52" t="s">
        <v>854</v>
      </c>
      <c r="J73" s="52" t="s">
        <v>855</v>
      </c>
      <c r="K73" s="52"/>
      <c r="L73" s="53" t="s">
        <v>309</v>
      </c>
    </row>
    <row r="74" spans="2:12" ht="25.5">
      <c r="B74" s="50">
        <v>5</v>
      </c>
      <c r="C74" s="38" t="s">
        <v>310</v>
      </c>
      <c r="D74" s="51" t="s">
        <v>85</v>
      </c>
      <c r="E74" s="40" t="s">
        <v>311</v>
      </c>
      <c r="F74" s="52" t="s">
        <v>967</v>
      </c>
      <c r="G74" s="52" t="s">
        <v>856</v>
      </c>
      <c r="H74" s="52" t="s">
        <v>857</v>
      </c>
      <c r="I74" s="52" t="s">
        <v>858</v>
      </c>
      <c r="J74" s="52" t="s">
        <v>859</v>
      </c>
      <c r="K74" s="52"/>
      <c r="L74" s="53" t="s">
        <v>70</v>
      </c>
    </row>
    <row r="75" spans="2:12" ht="76.5">
      <c r="B75" s="50">
        <v>5</v>
      </c>
      <c r="C75" s="38" t="s">
        <v>312</v>
      </c>
      <c r="D75" s="51" t="s">
        <v>100</v>
      </c>
      <c r="E75" s="40" t="s">
        <v>313</v>
      </c>
      <c r="F75" s="52" t="s">
        <v>314</v>
      </c>
      <c r="G75" s="52" t="s">
        <v>775</v>
      </c>
      <c r="H75" s="52" t="s">
        <v>776</v>
      </c>
      <c r="I75" s="52" t="s">
        <v>777</v>
      </c>
      <c r="J75" s="52" t="s">
        <v>778</v>
      </c>
      <c r="K75" s="52"/>
      <c r="L75" s="53" t="s">
        <v>70</v>
      </c>
    </row>
    <row r="76" spans="2:12" ht="51">
      <c r="B76" s="50">
        <v>5</v>
      </c>
      <c r="C76" s="38" t="s">
        <v>312</v>
      </c>
      <c r="D76" s="51" t="s">
        <v>85</v>
      </c>
      <c r="E76" s="40" t="s">
        <v>315</v>
      </c>
      <c r="F76" s="52" t="s">
        <v>316</v>
      </c>
      <c r="G76" s="52" t="s">
        <v>920</v>
      </c>
      <c r="H76" s="52" t="s">
        <v>317</v>
      </c>
      <c r="I76" s="52" t="s">
        <v>921</v>
      </c>
      <c r="J76" s="52" t="s">
        <v>318</v>
      </c>
      <c r="K76" s="52"/>
      <c r="L76" s="53" t="s">
        <v>319</v>
      </c>
    </row>
    <row r="77" spans="2:12" ht="63.75">
      <c r="B77" s="50">
        <v>5</v>
      </c>
      <c r="C77" s="38" t="s">
        <v>312</v>
      </c>
      <c r="D77" s="51" t="s">
        <v>85</v>
      </c>
      <c r="E77" s="40" t="s">
        <v>320</v>
      </c>
      <c r="F77" s="41" t="s">
        <v>723</v>
      </c>
      <c r="G77" s="52" t="s">
        <v>321</v>
      </c>
      <c r="H77" s="52" t="s">
        <v>322</v>
      </c>
      <c r="I77" s="52" t="s">
        <v>922</v>
      </c>
      <c r="J77" s="52" t="s">
        <v>923</v>
      </c>
      <c r="K77" s="52"/>
      <c r="L77" s="53" t="s">
        <v>70</v>
      </c>
    </row>
    <row r="78" spans="2:12" ht="51">
      <c r="B78" s="50">
        <v>5</v>
      </c>
      <c r="C78" s="38" t="s">
        <v>312</v>
      </c>
      <c r="D78" s="51" t="s">
        <v>45</v>
      </c>
      <c r="E78" s="40" t="s">
        <v>323</v>
      </c>
      <c r="F78" s="52" t="s">
        <v>324</v>
      </c>
      <c r="G78" s="52" t="s">
        <v>325</v>
      </c>
      <c r="H78" s="52" t="s">
        <v>968</v>
      </c>
      <c r="I78" s="52" t="s">
        <v>969</v>
      </c>
      <c r="J78" s="52" t="s">
        <v>326</v>
      </c>
      <c r="K78" s="52"/>
      <c r="L78" s="53" t="s">
        <v>327</v>
      </c>
    </row>
    <row r="79" spans="2:12" ht="51">
      <c r="B79" s="50">
        <v>5</v>
      </c>
      <c r="C79" s="38" t="s">
        <v>312</v>
      </c>
      <c r="D79" s="51" t="s">
        <v>85</v>
      </c>
      <c r="E79" s="40" t="s">
        <v>328</v>
      </c>
      <c r="F79" s="41" t="s">
        <v>1025</v>
      </c>
      <c r="G79" s="52" t="s">
        <v>924</v>
      </c>
      <c r="H79" s="52" t="s">
        <v>925</v>
      </c>
      <c r="I79" s="52" t="s">
        <v>926</v>
      </c>
      <c r="J79" s="52" t="s">
        <v>927</v>
      </c>
      <c r="K79" s="52"/>
      <c r="L79" s="53" t="s">
        <v>70</v>
      </c>
    </row>
    <row r="80" spans="2:12" ht="51">
      <c r="B80" s="50">
        <v>5</v>
      </c>
      <c r="C80" s="38" t="s">
        <v>312</v>
      </c>
      <c r="D80" s="51" t="s">
        <v>100</v>
      </c>
      <c r="E80" s="40" t="s">
        <v>329</v>
      </c>
      <c r="F80" s="52" t="s">
        <v>724</v>
      </c>
      <c r="G80" s="52" t="s">
        <v>928</v>
      </c>
      <c r="H80" s="52" t="s">
        <v>929</v>
      </c>
      <c r="I80" s="52" t="s">
        <v>930</v>
      </c>
      <c r="J80" s="52" t="s">
        <v>931</v>
      </c>
      <c r="K80" s="52"/>
      <c r="L80" s="53" t="s">
        <v>330</v>
      </c>
    </row>
    <row r="81" spans="2:12" ht="102">
      <c r="B81" s="50">
        <v>5</v>
      </c>
      <c r="C81" s="38" t="s">
        <v>312</v>
      </c>
      <c r="D81" s="51" t="s">
        <v>100</v>
      </c>
      <c r="E81" s="40" t="s">
        <v>331</v>
      </c>
      <c r="F81" s="52" t="s">
        <v>725</v>
      </c>
      <c r="G81" s="52" t="s">
        <v>779</v>
      </c>
      <c r="H81" s="52" t="s">
        <v>932</v>
      </c>
      <c r="I81" s="52" t="s">
        <v>780</v>
      </c>
      <c r="J81" s="52" t="s">
        <v>781</v>
      </c>
      <c r="K81" s="52"/>
      <c r="L81" s="53" t="s">
        <v>70</v>
      </c>
    </row>
    <row r="82" spans="2:12" ht="25.5">
      <c r="B82" s="50">
        <v>6</v>
      </c>
      <c r="C82" s="38" t="s">
        <v>332</v>
      </c>
      <c r="D82" s="51" t="s">
        <v>45</v>
      </c>
      <c r="E82" s="40" t="s">
        <v>333</v>
      </c>
      <c r="F82" s="52" t="s">
        <v>726</v>
      </c>
      <c r="G82" s="52" t="s">
        <v>334</v>
      </c>
      <c r="H82" s="52" t="s">
        <v>335</v>
      </c>
      <c r="I82" s="52" t="s">
        <v>970</v>
      </c>
      <c r="J82" s="52" t="s">
        <v>336</v>
      </c>
      <c r="K82" s="52"/>
      <c r="L82" s="53" t="s">
        <v>193</v>
      </c>
    </row>
    <row r="83" spans="2:12">
      <c r="B83" s="50">
        <v>6</v>
      </c>
      <c r="C83" s="38" t="s">
        <v>337</v>
      </c>
      <c r="D83" s="51" t="s">
        <v>45</v>
      </c>
      <c r="E83" s="40" t="s">
        <v>338</v>
      </c>
      <c r="F83" s="52" t="s">
        <v>727</v>
      </c>
      <c r="G83" s="52" t="s">
        <v>255</v>
      </c>
      <c r="H83" s="52" t="s">
        <v>238</v>
      </c>
      <c r="I83" s="52" t="s">
        <v>239</v>
      </c>
      <c r="J83" s="52" t="s">
        <v>971</v>
      </c>
      <c r="K83" s="52"/>
      <c r="L83" s="53" t="s">
        <v>70</v>
      </c>
    </row>
    <row r="84" spans="2:12" ht="51">
      <c r="B84" s="50">
        <v>6</v>
      </c>
      <c r="C84" s="38" t="s">
        <v>339</v>
      </c>
      <c r="D84" s="51" t="s">
        <v>45</v>
      </c>
      <c r="E84" s="40" t="s">
        <v>340</v>
      </c>
      <c r="F84" s="52" t="s">
        <v>728</v>
      </c>
      <c r="G84" s="52" t="s">
        <v>341</v>
      </c>
      <c r="H84" s="52" t="s">
        <v>342</v>
      </c>
      <c r="I84" s="52" t="s">
        <v>343</v>
      </c>
      <c r="J84" s="52" t="s">
        <v>933</v>
      </c>
      <c r="K84" s="52"/>
      <c r="L84" s="53" t="s">
        <v>344</v>
      </c>
    </row>
    <row r="85" spans="2:12" ht="89.25">
      <c r="B85" s="50">
        <v>6</v>
      </c>
      <c r="C85" s="38" t="s">
        <v>339</v>
      </c>
      <c r="D85" s="51" t="s">
        <v>45</v>
      </c>
      <c r="E85" s="40" t="s">
        <v>345</v>
      </c>
      <c r="F85" s="52" t="s">
        <v>346</v>
      </c>
      <c r="G85" s="52" t="s">
        <v>934</v>
      </c>
      <c r="H85" s="52" t="s">
        <v>782</v>
      </c>
      <c r="I85" s="52" t="s">
        <v>935</v>
      </c>
      <c r="J85" s="52" t="s">
        <v>783</v>
      </c>
      <c r="K85" s="52"/>
      <c r="L85" s="53" t="s">
        <v>347</v>
      </c>
    </row>
    <row r="86" spans="2:12" ht="25.5">
      <c r="B86" s="50">
        <v>6</v>
      </c>
      <c r="C86" s="38" t="s">
        <v>339</v>
      </c>
      <c r="D86" s="51" t="s">
        <v>45</v>
      </c>
      <c r="E86" s="40" t="s">
        <v>348</v>
      </c>
      <c r="F86" s="52" t="s">
        <v>349</v>
      </c>
      <c r="G86" s="52" t="s">
        <v>938</v>
      </c>
      <c r="H86" s="52" t="s">
        <v>936</v>
      </c>
      <c r="I86" s="52" t="s">
        <v>937</v>
      </c>
      <c r="J86" s="52" t="s">
        <v>350</v>
      </c>
      <c r="K86" s="52"/>
      <c r="L86" s="53" t="s">
        <v>84</v>
      </c>
    </row>
    <row r="87" spans="2:12" ht="89.25">
      <c r="B87" s="50">
        <v>6</v>
      </c>
      <c r="C87" s="38" t="s">
        <v>339</v>
      </c>
      <c r="D87" s="51" t="s">
        <v>45</v>
      </c>
      <c r="E87" s="40" t="s">
        <v>351</v>
      </c>
      <c r="F87" s="52" t="s">
        <v>972</v>
      </c>
      <c r="G87" s="52" t="s">
        <v>860</v>
      </c>
      <c r="H87" s="52" t="s">
        <v>861</v>
      </c>
      <c r="I87" s="52" t="s">
        <v>862</v>
      </c>
      <c r="J87" s="52" t="s">
        <v>863</v>
      </c>
      <c r="K87" s="52"/>
      <c r="L87" s="53" t="s">
        <v>70</v>
      </c>
    </row>
    <row r="88" spans="2:12" ht="38.25">
      <c r="B88" s="50">
        <v>6</v>
      </c>
      <c r="C88" s="38" t="s">
        <v>339</v>
      </c>
      <c r="D88" s="51" t="s">
        <v>45</v>
      </c>
      <c r="E88" s="40" t="s">
        <v>352</v>
      </c>
      <c r="F88" s="52" t="s">
        <v>353</v>
      </c>
      <c r="G88" s="52" t="s">
        <v>864</v>
      </c>
      <c r="H88" s="52" t="s">
        <v>939</v>
      </c>
      <c r="I88" s="52" t="s">
        <v>865</v>
      </c>
      <c r="J88" s="52" t="s">
        <v>940</v>
      </c>
      <c r="K88" s="52"/>
      <c r="L88" s="53" t="s">
        <v>354</v>
      </c>
    </row>
    <row r="89" spans="2:12" ht="63.75">
      <c r="B89" s="50">
        <v>6</v>
      </c>
      <c r="C89" s="38" t="s">
        <v>339</v>
      </c>
      <c r="D89" s="51" t="s">
        <v>45</v>
      </c>
      <c r="E89" s="40" t="s">
        <v>355</v>
      </c>
      <c r="F89" s="52" t="s">
        <v>356</v>
      </c>
      <c r="G89" s="52" t="s">
        <v>784</v>
      </c>
      <c r="H89" s="52" t="s">
        <v>785</v>
      </c>
      <c r="I89" s="52" t="s">
        <v>786</v>
      </c>
      <c r="J89" s="52" t="s">
        <v>941</v>
      </c>
      <c r="K89" s="52"/>
      <c r="L89" s="53" t="s">
        <v>70</v>
      </c>
    </row>
    <row r="90" spans="2:12" ht="76.5">
      <c r="B90" s="50">
        <v>6</v>
      </c>
      <c r="C90" s="38" t="s">
        <v>339</v>
      </c>
      <c r="D90" s="51" t="s">
        <v>85</v>
      </c>
      <c r="E90" s="40" t="s">
        <v>357</v>
      </c>
      <c r="F90" s="52" t="s">
        <v>358</v>
      </c>
      <c r="G90" s="52" t="s">
        <v>973</v>
      </c>
      <c r="H90" s="52" t="s">
        <v>789</v>
      </c>
      <c r="I90" s="52" t="s">
        <v>788</v>
      </c>
      <c r="J90" s="52" t="s">
        <v>787</v>
      </c>
      <c r="K90" s="52"/>
      <c r="L90" s="53" t="s">
        <v>177</v>
      </c>
    </row>
    <row r="91" spans="2:12" ht="76.5">
      <c r="B91" s="50">
        <v>6</v>
      </c>
      <c r="C91" s="38" t="s">
        <v>337</v>
      </c>
      <c r="D91" s="51" t="s">
        <v>85</v>
      </c>
      <c r="E91" s="40" t="s">
        <v>359</v>
      </c>
      <c r="F91" s="52" t="s">
        <v>360</v>
      </c>
      <c r="G91" s="52" t="s">
        <v>790</v>
      </c>
      <c r="H91" s="52" t="s">
        <v>791</v>
      </c>
      <c r="I91" s="52" t="s">
        <v>792</v>
      </c>
      <c r="J91" s="52" t="s">
        <v>793</v>
      </c>
      <c r="K91" s="52"/>
      <c r="L91" s="53" t="s">
        <v>70</v>
      </c>
    </row>
    <row r="92" spans="2:12" ht="38.25">
      <c r="B92" s="50">
        <v>6</v>
      </c>
      <c r="C92" s="38" t="s">
        <v>337</v>
      </c>
      <c r="D92" s="51" t="s">
        <v>85</v>
      </c>
      <c r="E92" s="40" t="s">
        <v>361</v>
      </c>
      <c r="F92" s="52" t="s">
        <v>362</v>
      </c>
      <c r="G92" s="52" t="s">
        <v>794</v>
      </c>
      <c r="H92" s="52" t="s">
        <v>795</v>
      </c>
      <c r="I92" s="52" t="s">
        <v>796</v>
      </c>
      <c r="J92" s="52" t="s">
        <v>797</v>
      </c>
      <c r="K92" s="52"/>
      <c r="L92" s="53" t="s">
        <v>70</v>
      </c>
    </row>
    <row r="93" spans="2:12" ht="38.25">
      <c r="B93" s="50">
        <v>6</v>
      </c>
      <c r="C93" s="38" t="s">
        <v>363</v>
      </c>
      <c r="D93" s="51" t="s">
        <v>85</v>
      </c>
      <c r="E93" s="40" t="s">
        <v>364</v>
      </c>
      <c r="F93" s="52" t="s">
        <v>365</v>
      </c>
      <c r="G93" s="52" t="s">
        <v>866</v>
      </c>
      <c r="H93" s="52" t="s">
        <v>867</v>
      </c>
      <c r="I93" s="52" t="s">
        <v>868</v>
      </c>
      <c r="J93" s="52" t="s">
        <v>869</v>
      </c>
      <c r="K93" s="52"/>
      <c r="L93" s="53" t="s">
        <v>366</v>
      </c>
    </row>
    <row r="94" spans="2:12" ht="63.75">
      <c r="B94" s="50">
        <v>6</v>
      </c>
      <c r="C94" s="38" t="s">
        <v>363</v>
      </c>
      <c r="D94" s="51" t="s">
        <v>100</v>
      </c>
      <c r="E94" s="40" t="s">
        <v>367</v>
      </c>
      <c r="F94" s="53" t="s">
        <v>729</v>
      </c>
      <c r="G94" s="52" t="s">
        <v>942</v>
      </c>
      <c r="H94" s="52" t="s">
        <v>943</v>
      </c>
      <c r="I94" s="52" t="s">
        <v>944</v>
      </c>
      <c r="J94" s="52" t="s">
        <v>798</v>
      </c>
      <c r="K94" s="52"/>
      <c r="L94" s="53" t="s">
        <v>368</v>
      </c>
    </row>
    <row r="95" spans="2:12" ht="51">
      <c r="B95" s="50">
        <v>6</v>
      </c>
      <c r="C95" s="38" t="s">
        <v>363</v>
      </c>
      <c r="D95" s="51" t="s">
        <v>100</v>
      </c>
      <c r="E95" s="40" t="s">
        <v>369</v>
      </c>
      <c r="F95" s="53" t="s">
        <v>370</v>
      </c>
      <c r="G95" s="52" t="s">
        <v>945</v>
      </c>
      <c r="H95" s="52" t="s">
        <v>946</v>
      </c>
      <c r="I95" s="52" t="s">
        <v>799</v>
      </c>
      <c r="J95" s="52" t="s">
        <v>800</v>
      </c>
      <c r="K95" s="52"/>
      <c r="L95" s="53" t="s">
        <v>371</v>
      </c>
    </row>
    <row r="96" spans="2:12" ht="38.25">
      <c r="B96" s="50">
        <v>6</v>
      </c>
      <c r="C96" s="38" t="s">
        <v>339</v>
      </c>
      <c r="D96" s="51" t="s">
        <v>100</v>
      </c>
      <c r="E96" s="40" t="s">
        <v>372</v>
      </c>
      <c r="F96" s="52" t="s">
        <v>373</v>
      </c>
      <c r="G96" s="52" t="s">
        <v>870</v>
      </c>
      <c r="H96" s="52" t="s">
        <v>871</v>
      </c>
      <c r="I96" s="52" t="s">
        <v>872</v>
      </c>
      <c r="J96" s="52" t="s">
        <v>873</v>
      </c>
      <c r="K96" s="52"/>
      <c r="L96" s="53" t="s">
        <v>374</v>
      </c>
    </row>
    <row r="97" spans="2:12" ht="76.5">
      <c r="B97" s="50">
        <v>6</v>
      </c>
      <c r="C97" s="38" t="s">
        <v>332</v>
      </c>
      <c r="D97" s="51" t="s">
        <v>100</v>
      </c>
      <c r="E97" s="40" t="s">
        <v>375</v>
      </c>
      <c r="F97" s="52" t="s">
        <v>376</v>
      </c>
      <c r="G97" s="52" t="s">
        <v>801</v>
      </c>
      <c r="H97" s="52" t="s">
        <v>802</v>
      </c>
      <c r="I97" s="52" t="s">
        <v>803</v>
      </c>
      <c r="J97" s="52" t="s">
        <v>804</v>
      </c>
      <c r="K97" s="52"/>
      <c r="L97" s="53" t="s">
        <v>377</v>
      </c>
    </row>
    <row r="98" spans="2:12">
      <c r="B98" s="50"/>
      <c r="C98" s="38" t="s">
        <v>310</v>
      </c>
      <c r="D98" s="51"/>
      <c r="E98" s="40" t="s">
        <v>378</v>
      </c>
      <c r="F98" s="52"/>
      <c r="G98" s="52"/>
      <c r="H98" s="52"/>
      <c r="I98" s="52"/>
      <c r="J98" s="52"/>
      <c r="K98" s="52"/>
    </row>
    <row r="99" spans="2:12">
      <c r="B99" s="50"/>
      <c r="C99" s="38" t="s">
        <v>310</v>
      </c>
      <c r="D99" s="51"/>
      <c r="E99" s="40" t="s">
        <v>379</v>
      </c>
      <c r="F99" s="52"/>
      <c r="G99" s="52"/>
      <c r="H99" s="52"/>
      <c r="I99" s="52"/>
      <c r="J99" s="52"/>
      <c r="K99" s="52"/>
    </row>
    <row r="100" spans="2:12">
      <c r="B100" s="50"/>
      <c r="C100" s="38" t="s">
        <v>310</v>
      </c>
      <c r="D100" s="51"/>
      <c r="E100" s="40" t="s">
        <v>380</v>
      </c>
      <c r="F100" s="52"/>
      <c r="G100" s="52"/>
      <c r="H100" s="52"/>
      <c r="I100" s="52"/>
      <c r="J100" s="52"/>
      <c r="K100" s="52"/>
    </row>
    <row r="101" spans="2:12">
      <c r="B101" s="50"/>
      <c r="C101" s="38" t="s">
        <v>310</v>
      </c>
      <c r="D101" s="51"/>
      <c r="E101" s="40" t="s">
        <v>381</v>
      </c>
      <c r="F101" s="52"/>
      <c r="G101" s="52"/>
      <c r="H101" s="52"/>
      <c r="I101" s="52"/>
      <c r="J101" s="52"/>
      <c r="K101" s="52"/>
    </row>
    <row r="102" spans="2:12">
      <c r="B102" s="50"/>
      <c r="C102" s="38" t="s">
        <v>310</v>
      </c>
      <c r="D102" s="51"/>
      <c r="E102" s="40" t="s">
        <v>382</v>
      </c>
      <c r="F102" s="52"/>
      <c r="G102" s="52"/>
      <c r="H102" s="52"/>
      <c r="I102" s="52"/>
      <c r="J102" s="52"/>
      <c r="K102" s="52"/>
    </row>
    <row r="103" spans="2:12">
      <c r="B103" s="50"/>
      <c r="C103" s="38" t="s">
        <v>310</v>
      </c>
      <c r="D103" s="51"/>
      <c r="E103" s="40" t="s">
        <v>383</v>
      </c>
      <c r="F103" s="52"/>
      <c r="G103" s="52"/>
      <c r="H103" s="52"/>
      <c r="I103" s="52"/>
      <c r="J103" s="52"/>
      <c r="K103" s="52"/>
    </row>
    <row r="104" spans="2:12">
      <c r="B104" s="50"/>
      <c r="C104" s="38" t="s">
        <v>310</v>
      </c>
      <c r="D104" s="51"/>
      <c r="E104" s="40" t="s">
        <v>384</v>
      </c>
      <c r="F104" s="52"/>
      <c r="G104" s="52"/>
      <c r="H104" s="52"/>
      <c r="I104" s="52"/>
      <c r="J104" s="52"/>
      <c r="K104" s="52"/>
    </row>
    <row r="105" spans="2:12">
      <c r="B105" s="50"/>
      <c r="C105" s="38" t="s">
        <v>310</v>
      </c>
      <c r="D105" s="51"/>
      <c r="E105" s="40" t="s">
        <v>385</v>
      </c>
      <c r="F105" s="52"/>
      <c r="G105" s="52"/>
      <c r="H105" s="52"/>
      <c r="I105" s="52"/>
      <c r="J105" s="52"/>
      <c r="K105" s="52"/>
    </row>
    <row r="106" spans="2:12">
      <c r="B106" s="50"/>
      <c r="C106" s="38" t="s">
        <v>310</v>
      </c>
      <c r="D106" s="51"/>
      <c r="E106" s="40" t="s">
        <v>386</v>
      </c>
      <c r="F106" s="52"/>
      <c r="G106" s="52"/>
      <c r="H106" s="52"/>
      <c r="I106" s="52"/>
      <c r="J106" s="52"/>
      <c r="K106" s="52"/>
    </row>
    <row r="107" spans="2:12">
      <c r="B107" s="50"/>
      <c r="C107" s="38" t="s">
        <v>310</v>
      </c>
      <c r="D107" s="51"/>
      <c r="E107" s="40" t="s">
        <v>387</v>
      </c>
      <c r="F107" s="52"/>
      <c r="G107" s="52"/>
      <c r="H107" s="52"/>
      <c r="I107" s="52"/>
      <c r="J107" s="52"/>
      <c r="K107" s="52"/>
    </row>
    <row r="108" spans="2:12">
      <c r="B108" s="50"/>
      <c r="C108" s="38" t="s">
        <v>310</v>
      </c>
      <c r="D108" s="51"/>
      <c r="E108" s="40" t="s">
        <v>388</v>
      </c>
      <c r="F108" s="52"/>
      <c r="G108" s="52"/>
      <c r="H108" s="52"/>
      <c r="I108" s="52"/>
      <c r="J108" s="52"/>
      <c r="K108" s="52"/>
    </row>
    <row r="109" spans="2:12">
      <c r="B109" s="50"/>
      <c r="C109" s="38" t="s">
        <v>310</v>
      </c>
      <c r="D109" s="51"/>
      <c r="E109" s="40" t="s">
        <v>389</v>
      </c>
      <c r="F109" s="52"/>
      <c r="G109" s="52"/>
      <c r="H109" s="52"/>
      <c r="I109" s="52"/>
      <c r="J109" s="52"/>
      <c r="K109" s="52"/>
    </row>
    <row r="110" spans="2:12">
      <c r="B110" s="50"/>
      <c r="C110" s="38" t="s">
        <v>310</v>
      </c>
      <c r="D110" s="51"/>
      <c r="E110" s="40" t="s">
        <v>390</v>
      </c>
      <c r="F110" s="52"/>
      <c r="G110" s="52"/>
      <c r="H110" s="52"/>
      <c r="I110" s="52"/>
      <c r="J110" s="52"/>
      <c r="K110" s="52"/>
    </row>
    <row r="111" spans="2:12">
      <c r="B111" s="50"/>
      <c r="C111" s="38" t="s">
        <v>310</v>
      </c>
      <c r="D111" s="51"/>
      <c r="E111" s="40" t="s">
        <v>391</v>
      </c>
      <c r="F111" s="52"/>
      <c r="G111" s="52"/>
      <c r="H111" s="52"/>
      <c r="I111" s="52"/>
      <c r="J111" s="52"/>
      <c r="K111" s="52"/>
    </row>
    <row r="112" spans="2:12">
      <c r="B112" s="50"/>
      <c r="C112" s="38" t="s">
        <v>310</v>
      </c>
      <c r="D112" s="51"/>
      <c r="E112" s="40" t="s">
        <v>392</v>
      </c>
      <c r="F112" s="52"/>
      <c r="G112" s="52"/>
      <c r="H112" s="52"/>
      <c r="I112" s="52"/>
      <c r="J112" s="52"/>
      <c r="K112" s="52"/>
    </row>
    <row r="113" spans="2:11">
      <c r="B113" s="50"/>
      <c r="C113" s="38" t="s">
        <v>310</v>
      </c>
      <c r="D113" s="51"/>
      <c r="E113" s="40" t="s">
        <v>393</v>
      </c>
      <c r="F113" s="52"/>
      <c r="G113" s="52"/>
      <c r="H113" s="52"/>
      <c r="I113" s="52"/>
      <c r="J113" s="52"/>
      <c r="K113" s="52"/>
    </row>
    <row r="114" spans="2:11">
      <c r="B114" s="50"/>
      <c r="C114" s="38" t="s">
        <v>310</v>
      </c>
      <c r="D114" s="51"/>
      <c r="E114" s="40" t="s">
        <v>394</v>
      </c>
      <c r="F114" s="52"/>
      <c r="G114" s="52"/>
      <c r="H114" s="52"/>
      <c r="I114" s="52"/>
      <c r="J114" s="52"/>
      <c r="K114" s="52"/>
    </row>
    <row r="115" spans="2:11">
      <c r="B115" s="50"/>
      <c r="C115" s="38" t="s">
        <v>310</v>
      </c>
      <c r="D115" s="51"/>
      <c r="E115" s="40" t="s">
        <v>395</v>
      </c>
      <c r="F115" s="52"/>
      <c r="G115" s="52"/>
      <c r="H115" s="52"/>
      <c r="I115" s="52"/>
      <c r="J115" s="52"/>
      <c r="K115" s="52"/>
    </row>
    <row r="116" spans="2:11">
      <c r="B116" s="50"/>
      <c r="C116" s="38" t="s">
        <v>310</v>
      </c>
      <c r="D116" s="51"/>
      <c r="E116" s="40" t="s">
        <v>396</v>
      </c>
      <c r="F116" s="52"/>
      <c r="G116" s="52"/>
      <c r="H116" s="52"/>
      <c r="I116" s="52"/>
      <c r="J116" s="52"/>
      <c r="K116" s="52"/>
    </row>
    <row r="117" spans="2:11">
      <c r="B117" s="50"/>
      <c r="C117" s="38" t="s">
        <v>310</v>
      </c>
      <c r="D117" s="51"/>
      <c r="E117" s="40" t="s">
        <v>397</v>
      </c>
      <c r="F117" s="52"/>
      <c r="G117" s="52"/>
      <c r="H117" s="52"/>
      <c r="I117" s="52"/>
      <c r="J117" s="52"/>
      <c r="K117" s="52"/>
    </row>
    <row r="118" spans="2:11">
      <c r="B118" s="50"/>
      <c r="C118" s="38" t="s">
        <v>310</v>
      </c>
      <c r="D118" s="51"/>
      <c r="E118" s="40" t="s">
        <v>398</v>
      </c>
      <c r="F118" s="52"/>
      <c r="G118" s="52"/>
      <c r="H118" s="52"/>
      <c r="I118" s="52"/>
      <c r="J118" s="52"/>
      <c r="K118" s="52"/>
    </row>
    <row r="119" spans="2:11">
      <c r="B119" s="50"/>
      <c r="C119" s="38" t="s">
        <v>310</v>
      </c>
      <c r="D119" s="51"/>
      <c r="E119" s="40" t="s">
        <v>399</v>
      </c>
      <c r="F119" s="52"/>
      <c r="G119" s="52"/>
      <c r="H119" s="52"/>
      <c r="I119" s="52"/>
      <c r="J119" s="52"/>
      <c r="K119" s="52"/>
    </row>
    <row r="120" spans="2:11">
      <c r="B120" s="50"/>
      <c r="C120" s="38" t="s">
        <v>310</v>
      </c>
      <c r="D120" s="51"/>
      <c r="E120" s="40" t="s">
        <v>400</v>
      </c>
      <c r="F120" s="52"/>
      <c r="G120" s="52"/>
      <c r="H120" s="52"/>
      <c r="I120" s="52"/>
      <c r="J120" s="52"/>
      <c r="K120" s="52"/>
    </row>
    <row r="121" spans="2:11">
      <c r="B121" s="50"/>
      <c r="C121" s="38" t="s">
        <v>310</v>
      </c>
      <c r="D121" s="51"/>
      <c r="E121" s="40" t="s">
        <v>401</v>
      </c>
      <c r="F121" s="52"/>
      <c r="G121" s="52"/>
      <c r="H121" s="52"/>
      <c r="I121" s="52"/>
      <c r="J121" s="52"/>
      <c r="K121" s="52"/>
    </row>
    <row r="122" spans="2:11">
      <c r="B122" s="50"/>
      <c r="C122" s="38" t="s">
        <v>310</v>
      </c>
      <c r="D122" s="51"/>
      <c r="E122" s="40" t="s">
        <v>402</v>
      </c>
      <c r="F122" s="52"/>
      <c r="G122" s="52"/>
      <c r="H122" s="52"/>
      <c r="I122" s="52"/>
      <c r="J122" s="52"/>
      <c r="K122" s="52"/>
    </row>
    <row r="123" spans="2:11">
      <c r="B123" s="50"/>
      <c r="C123" s="38" t="s">
        <v>310</v>
      </c>
      <c r="D123" s="51"/>
      <c r="E123" s="40" t="s">
        <v>403</v>
      </c>
      <c r="F123" s="52"/>
      <c r="G123" s="52"/>
      <c r="H123" s="52"/>
      <c r="I123" s="52"/>
      <c r="J123" s="52"/>
      <c r="K123" s="52"/>
    </row>
    <row r="124" spans="2:11">
      <c r="B124" s="50"/>
      <c r="C124" s="38" t="s">
        <v>310</v>
      </c>
      <c r="D124" s="51"/>
      <c r="E124" s="40" t="s">
        <v>404</v>
      </c>
      <c r="F124" s="52"/>
      <c r="G124" s="52"/>
      <c r="H124" s="52"/>
      <c r="I124" s="52"/>
      <c r="J124" s="52"/>
      <c r="K124" s="52"/>
    </row>
    <row r="125" spans="2:11">
      <c r="B125" s="50"/>
      <c r="C125" s="38" t="s">
        <v>310</v>
      </c>
      <c r="D125" s="51"/>
      <c r="E125" s="40" t="s">
        <v>405</v>
      </c>
      <c r="F125" s="52"/>
      <c r="G125" s="52"/>
      <c r="H125" s="52"/>
      <c r="I125" s="52"/>
      <c r="J125" s="52"/>
      <c r="K125" s="52"/>
    </row>
    <row r="126" spans="2:11">
      <c r="B126" s="50"/>
      <c r="C126" s="38" t="s">
        <v>310</v>
      </c>
      <c r="D126" s="51"/>
      <c r="E126" s="40" t="s">
        <v>406</v>
      </c>
      <c r="F126" s="52"/>
      <c r="G126" s="52"/>
      <c r="H126" s="52"/>
      <c r="I126" s="52"/>
      <c r="J126" s="52"/>
      <c r="K126" s="52"/>
    </row>
    <row r="127" spans="2:11">
      <c r="B127" s="50"/>
      <c r="C127" s="38" t="s">
        <v>310</v>
      </c>
      <c r="D127" s="51"/>
      <c r="E127" s="40" t="s">
        <v>407</v>
      </c>
      <c r="F127" s="52"/>
      <c r="G127" s="52"/>
      <c r="H127" s="52"/>
      <c r="I127" s="52"/>
      <c r="J127" s="52"/>
      <c r="K127" s="52"/>
    </row>
    <row r="128" spans="2:11">
      <c r="B128" s="50"/>
      <c r="C128" s="38" t="s">
        <v>310</v>
      </c>
      <c r="D128" s="51"/>
      <c r="E128" s="40" t="s">
        <v>408</v>
      </c>
      <c r="F128" s="52"/>
      <c r="G128" s="52"/>
      <c r="H128" s="52"/>
      <c r="I128" s="52"/>
      <c r="J128" s="52"/>
      <c r="K128" s="52"/>
    </row>
    <row r="129" spans="2:11">
      <c r="B129" s="50"/>
      <c r="C129" s="38" t="s">
        <v>310</v>
      </c>
      <c r="D129" s="51"/>
      <c r="E129" s="40" t="s">
        <v>409</v>
      </c>
      <c r="F129" s="52"/>
      <c r="G129" s="52"/>
      <c r="H129" s="52"/>
      <c r="I129" s="52"/>
      <c r="J129" s="52"/>
      <c r="K129" s="52"/>
    </row>
    <row r="130" spans="2:11">
      <c r="B130" s="50"/>
      <c r="C130" s="38" t="s">
        <v>310</v>
      </c>
      <c r="D130" s="51"/>
      <c r="E130" s="40" t="s">
        <v>410</v>
      </c>
      <c r="F130" s="52"/>
      <c r="G130" s="52"/>
      <c r="H130" s="52"/>
      <c r="I130" s="52"/>
      <c r="J130" s="52"/>
      <c r="K130" s="52"/>
    </row>
    <row r="131" spans="2:11">
      <c r="B131" s="50"/>
      <c r="C131" s="38" t="s">
        <v>310</v>
      </c>
      <c r="D131" s="51"/>
      <c r="E131" s="40" t="s">
        <v>411</v>
      </c>
      <c r="F131" s="52"/>
      <c r="G131" s="52"/>
      <c r="H131" s="52"/>
      <c r="I131" s="52"/>
      <c r="J131" s="52"/>
      <c r="K131" s="52"/>
    </row>
    <row r="132" spans="2:11">
      <c r="B132" s="50"/>
      <c r="C132" s="38" t="s">
        <v>310</v>
      </c>
      <c r="D132" s="51"/>
      <c r="E132" s="40" t="s">
        <v>412</v>
      </c>
      <c r="F132" s="52"/>
      <c r="G132" s="52"/>
      <c r="H132" s="52"/>
      <c r="I132" s="52"/>
      <c r="J132" s="52"/>
      <c r="K132" s="52"/>
    </row>
    <row r="133" spans="2:11">
      <c r="B133" s="50"/>
      <c r="C133" s="38" t="s">
        <v>310</v>
      </c>
      <c r="D133" s="51"/>
      <c r="E133" s="40" t="s">
        <v>413</v>
      </c>
      <c r="F133" s="52"/>
      <c r="G133" s="52"/>
      <c r="H133" s="52"/>
      <c r="I133" s="52"/>
      <c r="J133" s="52"/>
      <c r="K133" s="52"/>
    </row>
    <row r="134" spans="2:11">
      <c r="B134" s="50"/>
      <c r="C134" s="38" t="s">
        <v>310</v>
      </c>
      <c r="D134" s="51"/>
      <c r="E134" s="40" t="s">
        <v>414</v>
      </c>
      <c r="F134" s="52"/>
      <c r="G134" s="52"/>
      <c r="H134" s="52"/>
      <c r="I134" s="52"/>
      <c r="J134" s="52"/>
      <c r="K134" s="52"/>
    </row>
    <row r="135" spans="2:11">
      <c r="B135" s="50"/>
      <c r="C135" s="38" t="s">
        <v>310</v>
      </c>
      <c r="D135" s="51"/>
      <c r="E135" s="40" t="s">
        <v>415</v>
      </c>
      <c r="F135" s="52"/>
      <c r="G135" s="52"/>
      <c r="H135" s="52"/>
      <c r="I135" s="52"/>
      <c r="J135" s="52"/>
      <c r="K135" s="52"/>
    </row>
    <row r="136" spans="2:11">
      <c r="B136" s="50"/>
      <c r="C136" s="38" t="s">
        <v>310</v>
      </c>
      <c r="D136" s="51"/>
      <c r="E136" s="40" t="s">
        <v>416</v>
      </c>
      <c r="F136" s="52"/>
      <c r="G136" s="52"/>
      <c r="H136" s="52"/>
      <c r="I136" s="52"/>
      <c r="J136" s="52"/>
      <c r="K136" s="52"/>
    </row>
    <row r="137" spans="2:11">
      <c r="B137" s="50"/>
      <c r="C137" s="38" t="s">
        <v>310</v>
      </c>
      <c r="D137" s="51"/>
      <c r="E137" s="40" t="s">
        <v>417</v>
      </c>
      <c r="F137" s="52"/>
      <c r="G137" s="52"/>
      <c r="H137" s="52"/>
      <c r="I137" s="52"/>
      <c r="J137" s="52"/>
      <c r="K137" s="52"/>
    </row>
    <row r="138" spans="2:11">
      <c r="B138" s="50"/>
      <c r="C138" s="38" t="s">
        <v>310</v>
      </c>
      <c r="D138" s="51"/>
      <c r="E138" s="40" t="s">
        <v>418</v>
      </c>
      <c r="F138" s="52"/>
      <c r="G138" s="52"/>
      <c r="H138" s="52"/>
      <c r="I138" s="52"/>
      <c r="J138" s="52"/>
      <c r="K138" s="52"/>
    </row>
    <row r="139" spans="2:11">
      <c r="B139" s="50"/>
      <c r="C139" s="38" t="s">
        <v>310</v>
      </c>
      <c r="D139" s="51"/>
      <c r="E139" s="40" t="s">
        <v>419</v>
      </c>
      <c r="F139" s="52"/>
      <c r="G139" s="52"/>
      <c r="H139" s="52"/>
      <c r="I139" s="52"/>
      <c r="J139" s="52"/>
      <c r="K139" s="52"/>
    </row>
    <row r="140" spans="2:11">
      <c r="B140" s="50"/>
      <c r="C140" s="38" t="s">
        <v>310</v>
      </c>
      <c r="D140" s="51"/>
      <c r="E140" s="40" t="s">
        <v>420</v>
      </c>
      <c r="F140" s="52"/>
      <c r="G140" s="52"/>
      <c r="H140" s="52"/>
      <c r="I140" s="52"/>
      <c r="J140" s="52"/>
      <c r="K140" s="52"/>
    </row>
    <row r="141" spans="2:11">
      <c r="B141" s="50"/>
      <c r="C141" s="38" t="s">
        <v>310</v>
      </c>
      <c r="D141" s="51"/>
      <c r="E141" s="40" t="s">
        <v>421</v>
      </c>
      <c r="F141" s="52"/>
      <c r="G141" s="52"/>
      <c r="H141" s="52"/>
      <c r="I141" s="52"/>
      <c r="J141" s="52"/>
      <c r="K141" s="52"/>
    </row>
    <row r="142" spans="2:11">
      <c r="B142" s="50"/>
      <c r="C142" s="38" t="s">
        <v>310</v>
      </c>
      <c r="D142" s="51"/>
      <c r="E142" s="40" t="s">
        <v>422</v>
      </c>
      <c r="F142" s="52"/>
      <c r="G142" s="52"/>
      <c r="H142" s="52"/>
      <c r="I142" s="52"/>
      <c r="J142" s="52"/>
      <c r="K142" s="52"/>
    </row>
    <row r="143" spans="2:11">
      <c r="B143" s="50"/>
      <c r="C143" s="38" t="s">
        <v>310</v>
      </c>
      <c r="D143" s="51"/>
      <c r="E143" s="40" t="s">
        <v>423</v>
      </c>
      <c r="F143" s="52"/>
      <c r="G143" s="52"/>
      <c r="H143" s="52"/>
      <c r="I143" s="52"/>
      <c r="J143" s="52"/>
      <c r="K143" s="52"/>
    </row>
    <row r="144" spans="2:11">
      <c r="B144" s="50"/>
      <c r="C144" s="38" t="s">
        <v>310</v>
      </c>
      <c r="D144" s="51"/>
      <c r="E144" s="40" t="s">
        <v>424</v>
      </c>
      <c r="F144" s="52"/>
      <c r="G144" s="52"/>
      <c r="H144" s="52"/>
      <c r="I144" s="52"/>
      <c r="J144" s="52"/>
      <c r="K144" s="52"/>
    </row>
    <row r="145" spans="2:11">
      <c r="B145" s="50"/>
      <c r="C145" s="38" t="s">
        <v>310</v>
      </c>
      <c r="D145" s="51"/>
      <c r="E145" s="40" t="s">
        <v>425</v>
      </c>
      <c r="F145" s="52"/>
      <c r="G145" s="52"/>
      <c r="H145" s="52"/>
      <c r="I145" s="52"/>
      <c r="J145" s="52"/>
      <c r="K145" s="52"/>
    </row>
    <row r="146" spans="2:11">
      <c r="B146" s="50"/>
      <c r="C146" s="38" t="s">
        <v>310</v>
      </c>
      <c r="D146" s="51"/>
      <c r="E146" s="40" t="s">
        <v>426</v>
      </c>
      <c r="F146" s="52"/>
      <c r="G146" s="52"/>
      <c r="H146" s="52"/>
      <c r="I146" s="52"/>
      <c r="J146" s="52"/>
      <c r="K146" s="52"/>
    </row>
    <row r="147" spans="2:11">
      <c r="B147" s="50"/>
      <c r="C147" s="38" t="s">
        <v>310</v>
      </c>
      <c r="D147" s="51"/>
      <c r="E147" s="40" t="s">
        <v>427</v>
      </c>
      <c r="F147" s="52"/>
      <c r="G147" s="52"/>
      <c r="H147" s="52"/>
      <c r="I147" s="52"/>
      <c r="J147" s="52"/>
      <c r="K147" s="52"/>
    </row>
    <row r="148" spans="2:11">
      <c r="B148" s="50"/>
      <c r="C148" s="38" t="s">
        <v>310</v>
      </c>
      <c r="D148" s="51"/>
      <c r="E148" s="40" t="s">
        <v>428</v>
      </c>
      <c r="F148" s="52"/>
      <c r="G148" s="52"/>
      <c r="H148" s="52"/>
      <c r="I148" s="52"/>
      <c r="J148" s="52"/>
      <c r="K148" s="52"/>
    </row>
    <row r="149" spans="2:11">
      <c r="B149" s="50"/>
      <c r="C149" s="38" t="s">
        <v>310</v>
      </c>
      <c r="D149" s="51"/>
      <c r="E149" s="40" t="s">
        <v>429</v>
      </c>
      <c r="F149" s="52"/>
      <c r="G149" s="52"/>
      <c r="H149" s="52"/>
      <c r="I149" s="52"/>
      <c r="J149" s="52"/>
      <c r="K149" s="52"/>
    </row>
    <row r="150" spans="2:11">
      <c r="B150" s="50"/>
      <c r="C150" s="38" t="s">
        <v>310</v>
      </c>
      <c r="D150" s="51"/>
      <c r="E150" s="40" t="s">
        <v>430</v>
      </c>
      <c r="F150" s="52"/>
      <c r="G150" s="52"/>
      <c r="H150" s="52"/>
      <c r="I150" s="52"/>
      <c r="J150" s="52"/>
      <c r="K150" s="52"/>
    </row>
    <row r="151" spans="2:11">
      <c r="B151" s="50"/>
      <c r="C151" s="38" t="s">
        <v>310</v>
      </c>
      <c r="D151" s="51"/>
      <c r="E151" s="40" t="s">
        <v>431</v>
      </c>
      <c r="F151" s="52"/>
      <c r="G151" s="52"/>
      <c r="H151" s="52"/>
      <c r="I151" s="52"/>
      <c r="J151" s="52"/>
      <c r="K151" s="52"/>
    </row>
    <row r="152" spans="2:11">
      <c r="B152" s="50"/>
      <c r="C152" s="38" t="s">
        <v>310</v>
      </c>
      <c r="D152" s="51"/>
      <c r="E152" s="40" t="s">
        <v>432</v>
      </c>
      <c r="F152" s="52"/>
      <c r="G152" s="52"/>
      <c r="H152" s="52"/>
      <c r="I152" s="52"/>
      <c r="J152" s="52"/>
      <c r="K152" s="52"/>
    </row>
    <row r="153" spans="2:11">
      <c r="B153" s="50"/>
      <c r="C153" s="38" t="s">
        <v>310</v>
      </c>
      <c r="D153" s="51"/>
      <c r="E153" s="40" t="s">
        <v>433</v>
      </c>
      <c r="F153" s="52"/>
      <c r="G153" s="52"/>
      <c r="H153" s="52"/>
      <c r="I153" s="52"/>
      <c r="J153" s="52"/>
      <c r="K153" s="52"/>
    </row>
    <row r="154" spans="2:11">
      <c r="B154" s="50"/>
      <c r="C154" s="38" t="s">
        <v>310</v>
      </c>
      <c r="D154" s="51"/>
      <c r="E154" s="40" t="s">
        <v>434</v>
      </c>
      <c r="F154" s="52"/>
      <c r="G154" s="52"/>
      <c r="H154" s="52"/>
      <c r="I154" s="52"/>
      <c r="J154" s="52"/>
      <c r="K154" s="52"/>
    </row>
    <row r="155" spans="2:11">
      <c r="B155" s="50"/>
      <c r="C155" s="38" t="s">
        <v>310</v>
      </c>
      <c r="D155" s="51"/>
      <c r="E155" s="40" t="s">
        <v>435</v>
      </c>
      <c r="F155" s="52"/>
      <c r="G155" s="52"/>
      <c r="H155" s="52"/>
      <c r="I155" s="52"/>
      <c r="J155" s="52"/>
      <c r="K155" s="52"/>
    </row>
    <row r="156" spans="2:11">
      <c r="B156" s="50"/>
      <c r="C156" s="38" t="s">
        <v>310</v>
      </c>
      <c r="D156" s="51"/>
      <c r="E156" s="40" t="s">
        <v>436</v>
      </c>
      <c r="F156" s="52"/>
      <c r="G156" s="52"/>
      <c r="H156" s="52"/>
      <c r="I156" s="52"/>
      <c r="J156" s="52"/>
      <c r="K156" s="52"/>
    </row>
    <row r="157" spans="2:11">
      <c r="B157" s="50"/>
      <c r="C157" s="38" t="s">
        <v>310</v>
      </c>
      <c r="D157" s="51"/>
      <c r="E157" s="40" t="s">
        <v>437</v>
      </c>
      <c r="F157" s="52"/>
      <c r="G157" s="52"/>
      <c r="H157" s="52"/>
      <c r="I157" s="52"/>
      <c r="J157" s="52"/>
      <c r="K157" s="52"/>
    </row>
    <row r="158" spans="2:11">
      <c r="B158" s="50"/>
      <c r="C158" s="38" t="s">
        <v>310</v>
      </c>
      <c r="D158" s="51"/>
      <c r="E158" s="40" t="s">
        <v>438</v>
      </c>
      <c r="F158" s="52"/>
      <c r="G158" s="52"/>
      <c r="H158" s="52"/>
      <c r="I158" s="52"/>
      <c r="J158" s="52"/>
      <c r="K158" s="52"/>
    </row>
    <row r="159" spans="2:11">
      <c r="B159" s="50"/>
      <c r="C159" s="38" t="s">
        <v>310</v>
      </c>
      <c r="D159" s="51"/>
      <c r="E159" s="40" t="s">
        <v>439</v>
      </c>
      <c r="F159" s="52"/>
      <c r="G159" s="52"/>
      <c r="H159" s="52"/>
      <c r="I159" s="52"/>
      <c r="J159" s="52"/>
      <c r="K159" s="52"/>
    </row>
    <row r="160" spans="2:11">
      <c r="B160" s="50"/>
      <c r="C160" s="38" t="s">
        <v>310</v>
      </c>
      <c r="D160" s="51"/>
      <c r="E160" s="40" t="s">
        <v>440</v>
      </c>
      <c r="F160" s="52"/>
      <c r="G160" s="52"/>
      <c r="H160" s="52"/>
      <c r="I160" s="52"/>
      <c r="J160" s="52"/>
      <c r="K160" s="52"/>
    </row>
    <row r="161" spans="2:11">
      <c r="B161" s="50"/>
      <c r="C161" s="38" t="s">
        <v>310</v>
      </c>
      <c r="D161" s="51"/>
      <c r="E161" s="40" t="s">
        <v>441</v>
      </c>
      <c r="F161" s="52"/>
      <c r="G161" s="52"/>
      <c r="H161" s="52"/>
      <c r="I161" s="52"/>
      <c r="J161" s="52"/>
      <c r="K161" s="52"/>
    </row>
    <row r="162" spans="2:11">
      <c r="B162" s="50"/>
      <c r="C162" s="38" t="s">
        <v>310</v>
      </c>
      <c r="D162" s="51"/>
      <c r="E162" s="40" t="s">
        <v>442</v>
      </c>
      <c r="F162" s="52"/>
      <c r="G162" s="52"/>
      <c r="H162" s="52"/>
      <c r="I162" s="52"/>
      <c r="J162" s="52"/>
      <c r="K162" s="52"/>
    </row>
    <row r="163" spans="2:11">
      <c r="B163" s="50"/>
      <c r="C163" s="38" t="s">
        <v>310</v>
      </c>
      <c r="D163" s="51"/>
      <c r="E163" s="40" t="s">
        <v>443</v>
      </c>
      <c r="F163" s="52"/>
      <c r="G163" s="52"/>
      <c r="H163" s="52"/>
      <c r="I163" s="52"/>
      <c r="J163" s="52"/>
      <c r="K163" s="52"/>
    </row>
    <row r="164" spans="2:11">
      <c r="B164" s="50"/>
      <c r="C164" s="38" t="s">
        <v>310</v>
      </c>
      <c r="D164" s="51"/>
      <c r="E164" s="40" t="s">
        <v>444</v>
      </c>
      <c r="F164" s="52"/>
      <c r="G164" s="52"/>
      <c r="H164" s="52"/>
      <c r="I164" s="52"/>
      <c r="J164" s="52"/>
      <c r="K164" s="52"/>
    </row>
    <row r="165" spans="2:11">
      <c r="B165" s="50"/>
      <c r="C165" s="38" t="s">
        <v>310</v>
      </c>
      <c r="D165" s="51"/>
      <c r="E165" s="40" t="s">
        <v>445</v>
      </c>
      <c r="F165" s="52"/>
      <c r="G165" s="52"/>
      <c r="H165" s="52"/>
      <c r="I165" s="52"/>
      <c r="J165" s="52"/>
      <c r="K165" s="52"/>
    </row>
    <row r="166" spans="2:11">
      <c r="B166" s="50"/>
      <c r="C166" s="38" t="s">
        <v>310</v>
      </c>
      <c r="D166" s="51"/>
      <c r="E166" s="40" t="s">
        <v>446</v>
      </c>
      <c r="F166" s="52"/>
      <c r="G166" s="52"/>
      <c r="H166" s="52"/>
      <c r="I166" s="52"/>
      <c r="J166" s="52"/>
      <c r="K166" s="52"/>
    </row>
    <row r="167" spans="2:11">
      <c r="B167" s="50"/>
      <c r="C167" s="38" t="s">
        <v>310</v>
      </c>
      <c r="D167" s="51"/>
      <c r="E167" s="40" t="s">
        <v>447</v>
      </c>
      <c r="F167" s="52"/>
      <c r="G167" s="52"/>
      <c r="H167" s="52"/>
      <c r="I167" s="52"/>
      <c r="J167" s="52"/>
      <c r="K167" s="52"/>
    </row>
    <row r="168" spans="2:11">
      <c r="B168" s="50"/>
      <c r="C168" s="38" t="s">
        <v>310</v>
      </c>
      <c r="D168" s="51"/>
      <c r="E168" s="40" t="s">
        <v>448</v>
      </c>
      <c r="F168" s="52"/>
      <c r="G168" s="52"/>
      <c r="H168" s="52"/>
      <c r="I168" s="52"/>
      <c r="J168" s="52"/>
      <c r="K168" s="52"/>
    </row>
    <row r="169" spans="2:11">
      <c r="B169" s="50"/>
      <c r="C169" s="38" t="s">
        <v>310</v>
      </c>
      <c r="D169" s="51"/>
      <c r="E169" s="40" t="s">
        <v>449</v>
      </c>
      <c r="F169" s="52"/>
      <c r="G169" s="52"/>
      <c r="H169" s="52"/>
      <c r="I169" s="52"/>
      <c r="J169" s="52"/>
      <c r="K169" s="52"/>
    </row>
    <row r="170" spans="2:11">
      <c r="B170" s="50"/>
      <c r="C170" s="38" t="s">
        <v>310</v>
      </c>
      <c r="D170" s="51"/>
      <c r="E170" s="40" t="s">
        <v>450</v>
      </c>
      <c r="F170" s="52"/>
      <c r="G170" s="52"/>
      <c r="H170" s="52"/>
      <c r="I170" s="52"/>
      <c r="J170" s="52"/>
      <c r="K170" s="52"/>
    </row>
    <row r="171" spans="2:11">
      <c r="B171" s="50"/>
      <c r="C171" s="38" t="s">
        <v>310</v>
      </c>
      <c r="D171" s="51"/>
      <c r="E171" s="40" t="s">
        <v>451</v>
      </c>
      <c r="F171" s="52"/>
      <c r="G171" s="52"/>
      <c r="H171" s="52"/>
      <c r="I171" s="52"/>
      <c r="J171" s="52"/>
      <c r="K171" s="52"/>
    </row>
    <row r="172" spans="2:11">
      <c r="B172" s="50"/>
      <c r="C172" s="38" t="s">
        <v>310</v>
      </c>
      <c r="D172" s="51"/>
      <c r="E172" s="40" t="s">
        <v>452</v>
      </c>
      <c r="F172" s="52"/>
      <c r="G172" s="52"/>
      <c r="H172" s="52"/>
      <c r="I172" s="52"/>
      <c r="J172" s="52"/>
      <c r="K172" s="52"/>
    </row>
    <row r="173" spans="2:11">
      <c r="B173" s="50"/>
      <c r="C173" s="38" t="s">
        <v>310</v>
      </c>
      <c r="D173" s="51"/>
      <c r="E173" s="40" t="s">
        <v>453</v>
      </c>
      <c r="F173" s="52"/>
      <c r="G173" s="52"/>
      <c r="H173" s="52"/>
      <c r="I173" s="52"/>
      <c r="J173" s="52"/>
      <c r="K173" s="52"/>
    </row>
    <row r="174" spans="2:11">
      <c r="B174" s="50"/>
      <c r="C174" s="38" t="s">
        <v>310</v>
      </c>
      <c r="D174" s="51"/>
      <c r="E174" s="40" t="s">
        <v>454</v>
      </c>
      <c r="F174" s="52"/>
      <c r="G174" s="52"/>
      <c r="H174" s="52"/>
      <c r="I174" s="52"/>
      <c r="J174" s="52"/>
      <c r="K174" s="52"/>
    </row>
    <row r="175" spans="2:11">
      <c r="B175" s="50"/>
      <c r="C175" s="38" t="s">
        <v>310</v>
      </c>
      <c r="D175" s="51"/>
      <c r="E175" s="40" t="s">
        <v>455</v>
      </c>
      <c r="F175" s="52"/>
      <c r="G175" s="52"/>
      <c r="H175" s="52"/>
      <c r="I175" s="52"/>
      <c r="J175" s="52"/>
      <c r="K175" s="52"/>
    </row>
    <row r="176" spans="2:11">
      <c r="B176" s="50"/>
      <c r="C176" s="38" t="s">
        <v>310</v>
      </c>
      <c r="D176" s="51"/>
      <c r="E176" s="40" t="s">
        <v>456</v>
      </c>
      <c r="F176" s="52"/>
      <c r="G176" s="52"/>
      <c r="H176" s="52"/>
      <c r="I176" s="52"/>
      <c r="J176" s="52"/>
      <c r="K176" s="52"/>
    </row>
    <row r="177" spans="2:11">
      <c r="B177" s="50"/>
      <c r="C177" s="38" t="s">
        <v>310</v>
      </c>
      <c r="D177" s="51"/>
      <c r="E177" s="40" t="s">
        <v>457</v>
      </c>
      <c r="F177" s="52"/>
      <c r="G177" s="52"/>
      <c r="H177" s="52"/>
      <c r="I177" s="52"/>
      <c r="J177" s="52"/>
      <c r="K177" s="52"/>
    </row>
    <row r="178" spans="2:11">
      <c r="B178" s="50"/>
      <c r="C178" s="38" t="s">
        <v>310</v>
      </c>
      <c r="D178" s="51"/>
      <c r="E178" s="40" t="s">
        <v>458</v>
      </c>
      <c r="F178" s="52"/>
      <c r="G178" s="52"/>
      <c r="H178" s="52"/>
      <c r="I178" s="52"/>
      <c r="J178" s="52"/>
      <c r="K178" s="52"/>
    </row>
    <row r="179" spans="2:11">
      <c r="B179" s="50"/>
      <c r="C179" s="38" t="s">
        <v>310</v>
      </c>
      <c r="D179" s="51"/>
      <c r="E179" s="40" t="s">
        <v>459</v>
      </c>
      <c r="F179" s="52"/>
      <c r="G179" s="52"/>
      <c r="H179" s="52"/>
      <c r="I179" s="52"/>
      <c r="J179" s="52"/>
      <c r="K179" s="52"/>
    </row>
    <row r="180" spans="2:11">
      <c r="B180" s="50"/>
      <c r="C180" s="38" t="s">
        <v>310</v>
      </c>
      <c r="D180" s="51"/>
      <c r="E180" s="40" t="s">
        <v>460</v>
      </c>
      <c r="F180" s="52"/>
      <c r="G180" s="52"/>
      <c r="H180" s="52"/>
      <c r="I180" s="52"/>
      <c r="J180" s="52"/>
      <c r="K180" s="52"/>
    </row>
    <row r="181" spans="2:11">
      <c r="B181" s="50"/>
      <c r="C181" s="38" t="s">
        <v>310</v>
      </c>
      <c r="D181" s="51"/>
      <c r="E181" s="40" t="s">
        <v>461</v>
      </c>
      <c r="F181" s="52"/>
      <c r="G181" s="52"/>
      <c r="H181" s="52"/>
      <c r="I181" s="52"/>
      <c r="J181" s="52"/>
      <c r="K181" s="52"/>
    </row>
    <row r="182" spans="2:11">
      <c r="B182" s="50"/>
      <c r="C182" s="38" t="s">
        <v>310</v>
      </c>
      <c r="D182" s="51"/>
      <c r="E182" s="40" t="s">
        <v>462</v>
      </c>
      <c r="F182" s="52"/>
      <c r="G182" s="52"/>
      <c r="H182" s="52"/>
      <c r="I182" s="52"/>
      <c r="J182" s="52"/>
      <c r="K182" s="52"/>
    </row>
    <row r="183" spans="2:11">
      <c r="B183" s="50"/>
      <c r="C183" s="38" t="s">
        <v>310</v>
      </c>
      <c r="D183" s="51"/>
      <c r="E183" s="40" t="s">
        <v>463</v>
      </c>
      <c r="F183" s="52"/>
      <c r="G183" s="52"/>
      <c r="H183" s="52"/>
      <c r="I183" s="52"/>
      <c r="J183" s="52"/>
      <c r="K183" s="52"/>
    </row>
    <row r="184" spans="2:11">
      <c r="B184" s="50"/>
      <c r="C184" s="38" t="s">
        <v>310</v>
      </c>
      <c r="D184" s="51"/>
      <c r="E184" s="40" t="s">
        <v>464</v>
      </c>
      <c r="F184" s="52"/>
      <c r="G184" s="52"/>
      <c r="H184" s="52"/>
      <c r="I184" s="52"/>
      <c r="J184" s="52"/>
      <c r="K184" s="52"/>
    </row>
    <row r="185" spans="2:11">
      <c r="B185" s="50"/>
      <c r="C185" s="38" t="s">
        <v>310</v>
      </c>
      <c r="D185" s="51"/>
      <c r="E185" s="40" t="s">
        <v>465</v>
      </c>
      <c r="F185" s="52"/>
      <c r="G185" s="52"/>
      <c r="H185" s="52"/>
      <c r="I185" s="52"/>
      <c r="J185" s="52"/>
      <c r="K185" s="52"/>
    </row>
    <row r="186" spans="2:11">
      <c r="B186" s="50"/>
      <c r="C186" s="38" t="s">
        <v>310</v>
      </c>
      <c r="D186" s="51"/>
      <c r="E186" s="40" t="s">
        <v>466</v>
      </c>
      <c r="F186" s="52"/>
      <c r="G186" s="52"/>
      <c r="H186" s="52"/>
      <c r="I186" s="52"/>
      <c r="J186" s="52"/>
      <c r="K186" s="52"/>
    </row>
    <row r="187" spans="2:11">
      <c r="B187" s="50"/>
      <c r="C187" s="38" t="s">
        <v>310</v>
      </c>
      <c r="D187" s="51"/>
      <c r="E187" s="40" t="s">
        <v>467</v>
      </c>
      <c r="F187" s="52"/>
      <c r="G187" s="52"/>
      <c r="H187" s="52"/>
      <c r="I187" s="52"/>
      <c r="J187" s="52"/>
      <c r="K187" s="52"/>
    </row>
    <row r="188" spans="2:11">
      <c r="B188" s="50"/>
      <c r="C188" s="38" t="s">
        <v>310</v>
      </c>
      <c r="D188" s="51"/>
      <c r="E188" s="40" t="s">
        <v>468</v>
      </c>
      <c r="F188" s="52"/>
      <c r="G188" s="52"/>
      <c r="H188" s="52"/>
      <c r="I188" s="52"/>
      <c r="J188" s="52"/>
      <c r="K188" s="52"/>
    </row>
    <row r="189" spans="2:11">
      <c r="B189" s="50"/>
      <c r="C189" s="38" t="s">
        <v>310</v>
      </c>
      <c r="D189" s="51"/>
      <c r="E189" s="40" t="s">
        <v>469</v>
      </c>
      <c r="F189" s="52"/>
      <c r="G189" s="52"/>
      <c r="H189" s="52"/>
      <c r="I189" s="52"/>
      <c r="J189" s="52"/>
      <c r="K189" s="52"/>
    </row>
    <row r="190" spans="2:11">
      <c r="B190" s="50"/>
      <c r="C190" s="38" t="s">
        <v>310</v>
      </c>
      <c r="D190" s="51"/>
      <c r="E190" s="40" t="s">
        <v>470</v>
      </c>
      <c r="F190" s="52"/>
      <c r="G190" s="52"/>
      <c r="H190" s="52"/>
      <c r="I190" s="52"/>
      <c r="J190" s="52"/>
      <c r="K190" s="52"/>
    </row>
    <row r="191" spans="2:11">
      <c r="B191" s="50"/>
      <c r="C191" s="38" t="s">
        <v>310</v>
      </c>
      <c r="D191" s="51"/>
      <c r="E191" s="40" t="s">
        <v>471</v>
      </c>
      <c r="F191" s="52"/>
      <c r="G191" s="52"/>
      <c r="H191" s="52"/>
      <c r="I191" s="52"/>
      <c r="J191" s="52"/>
      <c r="K191" s="52"/>
    </row>
    <row r="192" spans="2:11">
      <c r="B192" s="50"/>
      <c r="C192" s="38" t="s">
        <v>310</v>
      </c>
      <c r="D192" s="51"/>
      <c r="E192" s="40" t="s">
        <v>472</v>
      </c>
      <c r="F192" s="52"/>
      <c r="G192" s="52"/>
      <c r="H192" s="52"/>
      <c r="I192" s="52"/>
      <c r="J192" s="52"/>
      <c r="K192" s="52"/>
    </row>
    <row r="193" spans="2:11">
      <c r="B193" s="50"/>
      <c r="C193" s="38" t="s">
        <v>310</v>
      </c>
      <c r="D193" s="51"/>
      <c r="E193" s="40" t="s">
        <v>473</v>
      </c>
      <c r="F193" s="52"/>
      <c r="G193" s="52"/>
      <c r="H193" s="52"/>
      <c r="I193" s="52"/>
      <c r="J193" s="52"/>
      <c r="K193" s="52"/>
    </row>
    <row r="194" spans="2:11">
      <c r="B194" s="50"/>
      <c r="C194" s="38" t="s">
        <v>310</v>
      </c>
      <c r="D194" s="51"/>
      <c r="E194" s="40" t="s">
        <v>474</v>
      </c>
      <c r="F194" s="52"/>
      <c r="G194" s="52"/>
      <c r="H194" s="52"/>
      <c r="I194" s="52"/>
      <c r="J194" s="52"/>
      <c r="K194" s="52"/>
    </row>
    <row r="195" spans="2:11">
      <c r="B195" s="50"/>
      <c r="C195" s="38" t="s">
        <v>310</v>
      </c>
      <c r="D195" s="51"/>
      <c r="E195" s="40" t="s">
        <v>475</v>
      </c>
      <c r="F195" s="52"/>
      <c r="G195" s="52"/>
      <c r="H195" s="52"/>
      <c r="I195" s="52"/>
      <c r="J195" s="52"/>
      <c r="K195" s="52"/>
    </row>
    <row r="196" spans="2:11">
      <c r="B196" s="50"/>
      <c r="C196" s="38" t="s">
        <v>310</v>
      </c>
      <c r="D196" s="51"/>
      <c r="E196" s="40" t="s">
        <v>476</v>
      </c>
      <c r="F196" s="52"/>
      <c r="G196" s="52"/>
      <c r="H196" s="52"/>
      <c r="I196" s="52"/>
      <c r="J196" s="52"/>
      <c r="K196" s="52"/>
    </row>
    <row r="197" spans="2:11">
      <c r="B197" s="50"/>
      <c r="C197" s="38" t="s">
        <v>310</v>
      </c>
      <c r="D197" s="51"/>
      <c r="E197" s="40" t="s">
        <v>477</v>
      </c>
      <c r="F197" s="52"/>
      <c r="G197" s="52"/>
      <c r="H197" s="52"/>
      <c r="I197" s="52"/>
      <c r="J197" s="52"/>
      <c r="K197" s="52"/>
    </row>
    <row r="198" spans="2:11">
      <c r="B198" s="50"/>
      <c r="C198" s="38" t="s">
        <v>310</v>
      </c>
      <c r="D198" s="51"/>
      <c r="E198" s="40" t="s">
        <v>478</v>
      </c>
      <c r="F198" s="52"/>
      <c r="G198" s="52"/>
      <c r="H198" s="52"/>
      <c r="I198" s="52"/>
      <c r="J198" s="52"/>
      <c r="K198" s="52"/>
    </row>
    <row r="199" spans="2:11">
      <c r="B199" s="50"/>
      <c r="C199" s="38" t="s">
        <v>310</v>
      </c>
      <c r="D199" s="51"/>
      <c r="E199" s="40" t="s">
        <v>479</v>
      </c>
      <c r="F199" s="52"/>
      <c r="G199" s="52"/>
      <c r="H199" s="52"/>
      <c r="I199" s="52"/>
      <c r="J199" s="52"/>
      <c r="K199" s="52"/>
    </row>
    <row r="200" spans="2:11">
      <c r="B200" s="50"/>
      <c r="C200" s="38" t="s">
        <v>310</v>
      </c>
      <c r="D200" s="51"/>
      <c r="E200" s="40" t="s">
        <v>480</v>
      </c>
      <c r="F200" s="52"/>
      <c r="G200" s="52"/>
      <c r="H200" s="52"/>
      <c r="I200" s="52"/>
      <c r="J200" s="52"/>
      <c r="K200" s="52"/>
    </row>
    <row r="201" spans="2:11">
      <c r="B201" s="50"/>
      <c r="C201" s="38" t="s">
        <v>310</v>
      </c>
      <c r="D201" s="51"/>
      <c r="E201" s="40" t="s">
        <v>481</v>
      </c>
      <c r="F201" s="52"/>
      <c r="G201" s="52"/>
      <c r="H201" s="52"/>
      <c r="I201" s="52"/>
      <c r="J201" s="52"/>
      <c r="K201" s="52"/>
    </row>
    <row r="202" spans="2:11">
      <c r="B202" s="50"/>
      <c r="C202" s="38" t="s">
        <v>310</v>
      </c>
      <c r="D202" s="51"/>
      <c r="E202" s="40" t="s">
        <v>482</v>
      </c>
      <c r="F202" s="52"/>
      <c r="G202" s="52"/>
      <c r="H202" s="52"/>
      <c r="I202" s="52"/>
      <c r="J202" s="52"/>
      <c r="K202" s="52"/>
    </row>
    <row r="203" spans="2:11">
      <c r="B203" s="50"/>
      <c r="C203" s="38" t="s">
        <v>310</v>
      </c>
      <c r="D203" s="51"/>
      <c r="E203" s="40" t="s">
        <v>483</v>
      </c>
      <c r="F203" s="52"/>
      <c r="G203" s="52"/>
      <c r="H203" s="52"/>
      <c r="I203" s="52"/>
      <c r="J203" s="52"/>
      <c r="K203" s="52"/>
    </row>
    <row r="204" spans="2:11">
      <c r="B204" s="50"/>
      <c r="C204" s="38" t="s">
        <v>310</v>
      </c>
      <c r="D204" s="51"/>
      <c r="E204" s="40" t="s">
        <v>484</v>
      </c>
      <c r="F204" s="52"/>
      <c r="G204" s="52"/>
      <c r="H204" s="52"/>
      <c r="I204" s="52"/>
      <c r="J204" s="52"/>
      <c r="K204" s="52"/>
    </row>
    <row r="205" spans="2:11">
      <c r="B205" s="50"/>
      <c r="C205" s="38" t="s">
        <v>310</v>
      </c>
      <c r="D205" s="51"/>
      <c r="E205" s="40" t="s">
        <v>485</v>
      </c>
      <c r="F205" s="52"/>
      <c r="G205" s="52"/>
      <c r="H205" s="52"/>
      <c r="I205" s="52"/>
      <c r="J205" s="52"/>
      <c r="K205" s="52"/>
    </row>
    <row r="206" spans="2:11">
      <c r="B206" s="50"/>
      <c r="C206" s="38" t="s">
        <v>310</v>
      </c>
      <c r="D206" s="51"/>
      <c r="E206" s="40" t="s">
        <v>486</v>
      </c>
      <c r="F206" s="52"/>
      <c r="G206" s="52"/>
      <c r="H206" s="52"/>
      <c r="I206" s="52"/>
      <c r="J206" s="52"/>
      <c r="K206" s="52"/>
    </row>
    <row r="207" spans="2:11">
      <c r="B207" s="50"/>
      <c r="C207" s="38" t="s">
        <v>310</v>
      </c>
      <c r="D207" s="51"/>
      <c r="E207" s="40" t="s">
        <v>487</v>
      </c>
      <c r="F207" s="52"/>
      <c r="G207" s="52"/>
      <c r="H207" s="52"/>
      <c r="I207" s="52"/>
      <c r="J207" s="52"/>
      <c r="K207" s="52"/>
    </row>
    <row r="208" spans="2:11">
      <c r="B208" s="50"/>
      <c r="C208" s="38" t="s">
        <v>310</v>
      </c>
      <c r="D208" s="51"/>
      <c r="E208" s="40" t="s">
        <v>488</v>
      </c>
      <c r="F208" s="52"/>
      <c r="G208" s="52"/>
      <c r="H208" s="52"/>
      <c r="I208" s="52"/>
      <c r="J208" s="52"/>
      <c r="K208" s="52"/>
    </row>
    <row r="209" spans="2:11">
      <c r="B209" s="50"/>
      <c r="C209" s="38" t="s">
        <v>310</v>
      </c>
      <c r="D209" s="51"/>
      <c r="E209" s="40" t="s">
        <v>489</v>
      </c>
      <c r="F209" s="52"/>
      <c r="G209" s="52"/>
      <c r="H209" s="52"/>
      <c r="I209" s="52"/>
      <c r="J209" s="52"/>
      <c r="K209" s="52"/>
    </row>
    <row r="210" spans="2:11">
      <c r="B210" s="50"/>
      <c r="C210" s="38" t="s">
        <v>310</v>
      </c>
      <c r="D210" s="51"/>
      <c r="E210" s="40" t="s">
        <v>490</v>
      </c>
      <c r="F210" s="52"/>
      <c r="G210" s="52"/>
      <c r="H210" s="52"/>
      <c r="I210" s="52"/>
      <c r="J210" s="52"/>
      <c r="K210" s="52"/>
    </row>
    <row r="211" spans="2:11">
      <c r="B211" s="50"/>
      <c r="C211" s="38" t="s">
        <v>310</v>
      </c>
      <c r="D211" s="51"/>
      <c r="E211" s="40" t="s">
        <v>491</v>
      </c>
      <c r="F211" s="52"/>
      <c r="G211" s="52"/>
      <c r="H211" s="52"/>
      <c r="I211" s="52"/>
      <c r="J211" s="52"/>
      <c r="K211" s="52"/>
    </row>
    <row r="212" spans="2:11">
      <c r="B212" s="50"/>
      <c r="C212" s="38" t="s">
        <v>310</v>
      </c>
      <c r="D212" s="51"/>
      <c r="E212" s="40" t="s">
        <v>492</v>
      </c>
      <c r="F212" s="52"/>
      <c r="G212" s="52"/>
      <c r="H212" s="52"/>
      <c r="I212" s="52"/>
      <c r="J212" s="52"/>
      <c r="K212" s="52"/>
    </row>
    <row r="213" spans="2:11">
      <c r="B213" s="50"/>
      <c r="C213" s="38" t="s">
        <v>310</v>
      </c>
      <c r="D213" s="51"/>
      <c r="E213" s="40" t="s">
        <v>493</v>
      </c>
      <c r="F213" s="52"/>
      <c r="G213" s="52"/>
      <c r="H213" s="52"/>
      <c r="I213" s="52"/>
      <c r="J213" s="52"/>
      <c r="K213" s="52"/>
    </row>
    <row r="214" spans="2:11">
      <c r="B214" s="50"/>
      <c r="C214" s="38" t="s">
        <v>310</v>
      </c>
      <c r="D214" s="51"/>
      <c r="E214" s="40" t="s">
        <v>494</v>
      </c>
      <c r="F214" s="52"/>
      <c r="G214" s="52"/>
      <c r="H214" s="52"/>
      <c r="I214" s="52"/>
      <c r="J214" s="52"/>
      <c r="K214" s="52"/>
    </row>
    <row r="215" spans="2:11">
      <c r="B215" s="50"/>
      <c r="C215" s="38" t="s">
        <v>310</v>
      </c>
      <c r="D215" s="51"/>
      <c r="E215" s="40" t="s">
        <v>495</v>
      </c>
      <c r="F215" s="52"/>
      <c r="G215" s="52"/>
      <c r="H215" s="52"/>
      <c r="I215" s="52"/>
      <c r="J215" s="52"/>
      <c r="K215" s="52"/>
    </row>
    <row r="216" spans="2:11">
      <c r="B216" s="50"/>
      <c r="C216" s="38" t="s">
        <v>310</v>
      </c>
      <c r="D216" s="51"/>
      <c r="E216" s="40" t="s">
        <v>496</v>
      </c>
      <c r="F216" s="52"/>
      <c r="G216" s="52"/>
      <c r="H216" s="52"/>
      <c r="I216" s="52"/>
      <c r="J216" s="52"/>
      <c r="K216" s="52"/>
    </row>
    <row r="217" spans="2:11">
      <c r="B217" s="50"/>
      <c r="C217" s="38" t="s">
        <v>310</v>
      </c>
      <c r="D217" s="51"/>
      <c r="E217" s="40" t="s">
        <v>497</v>
      </c>
      <c r="F217" s="52"/>
      <c r="G217" s="52"/>
      <c r="H217" s="52"/>
      <c r="I217" s="52"/>
      <c r="J217" s="52"/>
      <c r="K217" s="52"/>
    </row>
    <row r="218" spans="2:11">
      <c r="B218" s="50"/>
      <c r="C218" s="38" t="s">
        <v>310</v>
      </c>
      <c r="D218" s="51"/>
      <c r="E218" s="40" t="s">
        <v>498</v>
      </c>
      <c r="F218" s="52"/>
      <c r="G218" s="52"/>
      <c r="H218" s="52"/>
      <c r="I218" s="52"/>
      <c r="J218" s="52"/>
      <c r="K218" s="52"/>
    </row>
    <row r="219" spans="2:11">
      <c r="B219" s="50"/>
      <c r="C219" s="38" t="s">
        <v>310</v>
      </c>
      <c r="D219" s="51"/>
      <c r="E219" s="40" t="s">
        <v>499</v>
      </c>
      <c r="F219" s="52"/>
      <c r="G219" s="52"/>
      <c r="H219" s="52"/>
      <c r="I219" s="52"/>
      <c r="J219" s="52"/>
      <c r="K219" s="52"/>
    </row>
    <row r="220" spans="2:11">
      <c r="B220" s="50"/>
      <c r="C220" s="38" t="s">
        <v>310</v>
      </c>
      <c r="D220" s="51"/>
      <c r="E220" s="40" t="s">
        <v>500</v>
      </c>
      <c r="F220" s="52"/>
      <c r="G220" s="52"/>
      <c r="H220" s="52"/>
      <c r="I220" s="52"/>
      <c r="J220" s="52"/>
      <c r="K220" s="52"/>
    </row>
    <row r="221" spans="2:11">
      <c r="B221" s="50"/>
      <c r="C221" s="38" t="s">
        <v>310</v>
      </c>
      <c r="D221" s="51"/>
      <c r="E221" s="40" t="s">
        <v>501</v>
      </c>
      <c r="F221" s="52"/>
      <c r="G221" s="52"/>
      <c r="H221" s="52"/>
      <c r="I221" s="52"/>
      <c r="J221" s="52"/>
      <c r="K221" s="52"/>
    </row>
    <row r="222" spans="2:11">
      <c r="B222" s="50"/>
      <c r="C222" s="38" t="s">
        <v>310</v>
      </c>
      <c r="D222" s="51"/>
      <c r="E222" s="40" t="s">
        <v>502</v>
      </c>
      <c r="F222" s="52"/>
      <c r="G222" s="52"/>
      <c r="H222" s="52"/>
      <c r="I222" s="52"/>
      <c r="J222" s="52"/>
      <c r="K222" s="52"/>
    </row>
    <row r="223" spans="2:11">
      <c r="B223" s="50"/>
      <c r="C223" s="56"/>
      <c r="D223" s="51"/>
      <c r="F223" s="52"/>
      <c r="G223" s="52"/>
      <c r="H223" s="52"/>
      <c r="I223" s="52"/>
      <c r="J223" s="52"/>
      <c r="K223" s="52"/>
    </row>
    <row r="224" spans="2:11">
      <c r="B224" s="50"/>
      <c r="C224" s="56"/>
      <c r="D224" s="51"/>
      <c r="F224" s="52"/>
      <c r="G224" s="52"/>
      <c r="H224" s="52"/>
      <c r="I224" s="52"/>
      <c r="J224" s="52"/>
      <c r="K224" s="52"/>
    </row>
    <row r="225" spans="2:11">
      <c r="B225" s="51"/>
      <c r="C225" s="56"/>
      <c r="D225" s="51"/>
      <c r="F225" s="52"/>
      <c r="G225" s="52"/>
      <c r="H225" s="52"/>
      <c r="I225" s="52"/>
      <c r="J225" s="52"/>
      <c r="K225" s="52"/>
    </row>
    <row r="226" spans="2:11">
      <c r="B226" s="51"/>
      <c r="C226" s="56"/>
      <c r="D226" s="51"/>
      <c r="F226" s="52"/>
      <c r="G226" s="52"/>
      <c r="H226" s="52"/>
      <c r="I226" s="52"/>
      <c r="J226" s="52"/>
      <c r="K226" s="52"/>
    </row>
    <row r="227" spans="2:11">
      <c r="B227" s="51"/>
      <c r="C227" s="56"/>
      <c r="D227" s="51"/>
      <c r="F227" s="52"/>
      <c r="G227" s="52"/>
      <c r="H227" s="52"/>
      <c r="I227" s="52"/>
      <c r="J227" s="52"/>
      <c r="K227" s="52"/>
    </row>
    <row r="228" spans="2:11">
      <c r="B228" s="51"/>
      <c r="C228" s="56"/>
      <c r="D228" s="51"/>
      <c r="F228" s="52"/>
      <c r="G228" s="52"/>
      <c r="H228" s="52"/>
      <c r="I228" s="52"/>
      <c r="J228" s="52"/>
      <c r="K228" s="52"/>
    </row>
    <row r="229" spans="2:11">
      <c r="B229" s="51"/>
      <c r="C229" s="56"/>
      <c r="D229" s="51"/>
      <c r="F229" s="52"/>
      <c r="G229" s="52"/>
      <c r="H229" s="52"/>
      <c r="I229" s="52"/>
      <c r="J229" s="52"/>
      <c r="K229" s="52"/>
    </row>
    <row r="230" spans="2:11">
      <c r="B230" s="51"/>
      <c r="C230" s="56"/>
      <c r="D230" s="51"/>
      <c r="F230" s="52"/>
      <c r="G230" s="52"/>
      <c r="H230" s="52"/>
      <c r="I230" s="52"/>
      <c r="J230" s="52"/>
      <c r="K230" s="52"/>
    </row>
    <row r="231" spans="2:11">
      <c r="B231" s="51"/>
      <c r="C231" s="56"/>
      <c r="D231" s="51"/>
      <c r="F231" s="52"/>
      <c r="G231" s="52"/>
      <c r="H231" s="52"/>
      <c r="I231" s="52"/>
      <c r="J231" s="52"/>
      <c r="K231" s="52"/>
    </row>
    <row r="232" spans="2:11">
      <c r="B232" s="51"/>
      <c r="C232" s="56"/>
      <c r="D232" s="51"/>
      <c r="F232" s="52"/>
      <c r="G232" s="52"/>
      <c r="H232" s="52"/>
      <c r="I232" s="52"/>
      <c r="J232" s="52"/>
      <c r="K232" s="52"/>
    </row>
    <row r="233" spans="2:11">
      <c r="B233" s="51"/>
      <c r="C233" s="56"/>
      <c r="D233" s="51"/>
      <c r="F233" s="52"/>
      <c r="G233" s="52"/>
      <c r="H233" s="52"/>
      <c r="I233" s="52"/>
      <c r="J233" s="52"/>
      <c r="K233" s="52"/>
    </row>
    <row r="234" spans="2:11">
      <c r="B234" s="51"/>
      <c r="C234" s="56"/>
      <c r="D234" s="51"/>
      <c r="F234" s="52"/>
      <c r="G234" s="52"/>
      <c r="H234" s="52"/>
      <c r="I234" s="52"/>
      <c r="J234" s="52"/>
      <c r="K234" s="52"/>
    </row>
    <row r="235" spans="2:11">
      <c r="B235" s="51"/>
      <c r="C235" s="56"/>
      <c r="D235" s="51"/>
      <c r="F235" s="52"/>
      <c r="G235" s="52"/>
      <c r="H235" s="52"/>
      <c r="I235" s="52"/>
      <c r="J235" s="52"/>
      <c r="K235" s="52"/>
    </row>
    <row r="236" spans="2:11">
      <c r="B236" s="51"/>
      <c r="C236" s="56"/>
      <c r="D236" s="51"/>
      <c r="F236" s="52"/>
      <c r="G236" s="52"/>
      <c r="H236" s="52"/>
      <c r="I236" s="52"/>
      <c r="J236" s="52"/>
      <c r="K236" s="52"/>
    </row>
    <row r="237" spans="2:11">
      <c r="B237" s="51"/>
      <c r="C237" s="56"/>
      <c r="D237" s="51"/>
      <c r="F237" s="52"/>
      <c r="G237" s="52"/>
      <c r="H237" s="52"/>
      <c r="I237" s="52"/>
      <c r="J237" s="52"/>
      <c r="K237" s="52"/>
    </row>
    <row r="238" spans="2:11">
      <c r="B238" s="51"/>
      <c r="C238" s="56"/>
      <c r="D238" s="51"/>
      <c r="F238" s="52"/>
      <c r="G238" s="52"/>
      <c r="H238" s="52"/>
      <c r="I238" s="52"/>
      <c r="J238" s="52"/>
      <c r="K238" s="52"/>
    </row>
    <row r="239" spans="2:11">
      <c r="B239" s="51"/>
      <c r="C239" s="56"/>
      <c r="D239" s="51"/>
      <c r="F239" s="52"/>
      <c r="G239" s="52"/>
      <c r="H239" s="52"/>
      <c r="I239" s="52"/>
      <c r="J239" s="52"/>
      <c r="K239" s="52"/>
    </row>
    <row r="240" spans="2:11">
      <c r="B240" s="51"/>
      <c r="C240" s="56"/>
      <c r="D240" s="51"/>
      <c r="F240" s="52"/>
      <c r="G240" s="52"/>
      <c r="H240" s="52"/>
      <c r="I240" s="52"/>
      <c r="J240" s="52"/>
      <c r="K240" s="52"/>
    </row>
    <row r="241" spans="2:11">
      <c r="B241" s="51"/>
      <c r="C241" s="56"/>
      <c r="D241" s="51"/>
      <c r="F241" s="52"/>
      <c r="G241" s="52"/>
      <c r="H241" s="52"/>
      <c r="I241" s="52"/>
      <c r="J241" s="52"/>
      <c r="K241" s="52"/>
    </row>
    <row r="242" spans="2:11">
      <c r="B242" s="51"/>
      <c r="C242" s="56"/>
      <c r="D242" s="51"/>
      <c r="F242" s="52"/>
      <c r="G242" s="52"/>
      <c r="H242" s="52"/>
      <c r="I242" s="52"/>
      <c r="J242" s="52"/>
      <c r="K242" s="52"/>
    </row>
    <row r="243" spans="2:11">
      <c r="B243" s="51"/>
      <c r="C243" s="56"/>
      <c r="D243" s="51"/>
      <c r="F243" s="52"/>
      <c r="G243" s="52"/>
      <c r="H243" s="52"/>
      <c r="I243" s="52"/>
      <c r="J243" s="52"/>
      <c r="K243" s="52"/>
    </row>
    <row r="244" spans="2:11">
      <c r="B244" s="51"/>
      <c r="C244" s="56"/>
      <c r="D244" s="51"/>
      <c r="F244" s="52"/>
      <c r="G244" s="52"/>
      <c r="H244" s="52"/>
      <c r="I244" s="52"/>
      <c r="J244" s="52"/>
      <c r="K244" s="52"/>
    </row>
    <row r="245" spans="2:11">
      <c r="B245" s="51"/>
      <c r="C245" s="56"/>
      <c r="D245" s="51"/>
      <c r="F245" s="52"/>
      <c r="G245" s="52"/>
      <c r="H245" s="52"/>
      <c r="I245" s="52"/>
      <c r="J245" s="52"/>
      <c r="K245" s="52"/>
    </row>
    <row r="246" spans="2:11">
      <c r="B246" s="51"/>
      <c r="C246" s="56"/>
      <c r="D246" s="51"/>
      <c r="F246" s="52"/>
      <c r="G246" s="52"/>
      <c r="H246" s="52"/>
      <c r="I246" s="52"/>
      <c r="J246" s="52"/>
      <c r="K246" s="52"/>
    </row>
    <row r="247" spans="2:11">
      <c r="B247" s="51"/>
      <c r="C247" s="56"/>
      <c r="D247" s="51"/>
      <c r="F247" s="52"/>
      <c r="G247" s="52"/>
      <c r="H247" s="52"/>
      <c r="I247" s="52"/>
      <c r="J247" s="52"/>
      <c r="K247" s="52"/>
    </row>
    <row r="248" spans="2:11">
      <c r="B248" s="51"/>
      <c r="C248" s="56"/>
      <c r="D248" s="51"/>
      <c r="F248" s="52"/>
      <c r="G248" s="52"/>
      <c r="H248" s="52"/>
      <c r="I248" s="52"/>
      <c r="J248" s="52"/>
      <c r="K248" s="52"/>
    </row>
    <row r="249" spans="2:11">
      <c r="B249" s="51"/>
      <c r="C249" s="56"/>
      <c r="D249" s="51"/>
      <c r="F249" s="52"/>
      <c r="G249" s="52"/>
      <c r="H249" s="52"/>
      <c r="I249" s="52"/>
      <c r="J249" s="52"/>
      <c r="K249" s="52"/>
    </row>
    <row r="250" spans="2:11">
      <c r="B250" s="51"/>
      <c r="C250" s="56"/>
      <c r="D250" s="51"/>
      <c r="F250" s="52"/>
      <c r="G250" s="52"/>
      <c r="H250" s="52"/>
      <c r="I250" s="52"/>
      <c r="J250" s="52"/>
      <c r="K250" s="52"/>
    </row>
    <row r="251" spans="2:11">
      <c r="B251" s="51"/>
      <c r="C251" s="56"/>
      <c r="D251" s="51"/>
      <c r="F251" s="52"/>
      <c r="G251" s="52"/>
      <c r="H251" s="52"/>
      <c r="I251" s="52"/>
      <c r="J251" s="52"/>
      <c r="K251" s="52"/>
    </row>
    <row r="252" spans="2:11">
      <c r="B252" s="51"/>
      <c r="C252" s="56"/>
      <c r="D252" s="51"/>
      <c r="F252" s="52"/>
      <c r="G252" s="52"/>
      <c r="H252" s="52"/>
      <c r="I252" s="52"/>
      <c r="J252" s="52"/>
      <c r="K252" s="52"/>
    </row>
    <row r="253" spans="2:11">
      <c r="B253" s="51"/>
      <c r="C253" s="56"/>
      <c r="D253" s="51"/>
      <c r="F253" s="52"/>
      <c r="G253" s="52"/>
      <c r="H253" s="52"/>
      <c r="I253" s="52"/>
      <c r="J253" s="52"/>
      <c r="K253" s="52"/>
    </row>
    <row r="254" spans="2:11">
      <c r="B254" s="51"/>
      <c r="C254" s="56"/>
      <c r="D254" s="51"/>
      <c r="F254" s="52"/>
      <c r="G254" s="52"/>
      <c r="H254" s="52"/>
      <c r="I254" s="52"/>
      <c r="J254" s="52"/>
      <c r="K254" s="52"/>
    </row>
    <row r="255" spans="2:11">
      <c r="B255" s="51"/>
      <c r="C255" s="56"/>
      <c r="D255" s="51"/>
      <c r="F255" s="52"/>
      <c r="G255" s="52"/>
      <c r="H255" s="52"/>
      <c r="I255" s="52"/>
      <c r="J255" s="52"/>
      <c r="K255" s="52"/>
    </row>
    <row r="256" spans="2:11">
      <c r="B256" s="51"/>
      <c r="C256" s="56"/>
      <c r="D256" s="51"/>
      <c r="F256" s="52"/>
      <c r="G256" s="52"/>
      <c r="H256" s="52"/>
      <c r="I256" s="52"/>
      <c r="J256" s="52"/>
      <c r="K256" s="52"/>
    </row>
    <row r="257" spans="2:11">
      <c r="B257" s="51"/>
      <c r="C257" s="56"/>
      <c r="D257" s="51"/>
      <c r="F257" s="52"/>
      <c r="G257" s="52"/>
      <c r="H257" s="52"/>
      <c r="I257" s="52"/>
      <c r="J257" s="52"/>
      <c r="K257" s="52"/>
    </row>
    <row r="258" spans="2:11">
      <c r="B258" s="51"/>
      <c r="C258" s="56"/>
      <c r="D258" s="51"/>
      <c r="F258" s="52"/>
      <c r="G258" s="52"/>
      <c r="H258" s="52"/>
      <c r="I258" s="52"/>
      <c r="J258" s="52"/>
      <c r="K258" s="52"/>
    </row>
    <row r="259" spans="2:11">
      <c r="B259" s="51"/>
      <c r="C259" s="56"/>
      <c r="D259" s="51"/>
      <c r="F259" s="52"/>
      <c r="G259" s="52"/>
      <c r="H259" s="52"/>
      <c r="I259" s="52"/>
      <c r="J259" s="52"/>
      <c r="K259" s="52"/>
    </row>
    <row r="260" spans="2:11">
      <c r="B260" s="51"/>
      <c r="C260" s="56"/>
      <c r="D260" s="51"/>
      <c r="F260" s="52"/>
      <c r="G260" s="52"/>
      <c r="H260" s="52"/>
      <c r="I260" s="52"/>
      <c r="J260" s="52"/>
      <c r="K260" s="52"/>
    </row>
    <row r="261" spans="2:11">
      <c r="B261" s="51"/>
      <c r="C261" s="56"/>
      <c r="D261" s="51"/>
      <c r="F261" s="52"/>
      <c r="G261" s="52"/>
      <c r="H261" s="52"/>
      <c r="I261" s="52"/>
      <c r="J261" s="52"/>
      <c r="K261" s="52"/>
    </row>
    <row r="262" spans="2:11">
      <c r="B262" s="51"/>
      <c r="C262" s="56"/>
      <c r="D262" s="51"/>
      <c r="F262" s="52"/>
      <c r="G262" s="52"/>
      <c r="H262" s="52"/>
      <c r="I262" s="52"/>
      <c r="J262" s="52"/>
      <c r="K262" s="52"/>
    </row>
    <row r="263" spans="2:11">
      <c r="B263" s="51"/>
      <c r="C263" s="56"/>
      <c r="D263" s="51"/>
      <c r="F263" s="52"/>
      <c r="G263" s="52"/>
      <c r="H263" s="52"/>
      <c r="I263" s="52"/>
      <c r="J263" s="52"/>
      <c r="K263" s="52"/>
    </row>
    <row r="264" spans="2:11">
      <c r="B264" s="51"/>
      <c r="C264" s="56"/>
      <c r="D264" s="51"/>
      <c r="F264" s="52"/>
      <c r="G264" s="52"/>
      <c r="H264" s="52"/>
      <c r="I264" s="52"/>
      <c r="J264" s="52"/>
      <c r="K264" s="52"/>
    </row>
    <row r="265" spans="2:11">
      <c r="B265" s="51"/>
      <c r="C265" s="56"/>
      <c r="D265" s="51"/>
      <c r="F265" s="52"/>
      <c r="G265" s="52"/>
      <c r="H265" s="52"/>
      <c r="I265" s="52"/>
      <c r="J265" s="52"/>
      <c r="K265" s="52"/>
    </row>
    <row r="266" spans="2:11">
      <c r="B266" s="51"/>
      <c r="C266" s="56"/>
      <c r="D266" s="51"/>
      <c r="F266" s="52"/>
      <c r="G266" s="52"/>
      <c r="H266" s="52"/>
      <c r="I266" s="52"/>
      <c r="J266" s="52"/>
      <c r="K266" s="52"/>
    </row>
    <row r="267" spans="2:11">
      <c r="B267" s="51"/>
      <c r="C267" s="56"/>
      <c r="D267" s="51"/>
      <c r="F267" s="52"/>
      <c r="G267" s="52"/>
      <c r="H267" s="52"/>
      <c r="I267" s="52"/>
      <c r="J267" s="52"/>
      <c r="K267" s="52"/>
    </row>
    <row r="268" spans="2:11">
      <c r="B268" s="51"/>
      <c r="C268" s="56"/>
      <c r="D268" s="51"/>
      <c r="F268" s="52"/>
      <c r="G268" s="52"/>
      <c r="H268" s="52"/>
      <c r="I268" s="52"/>
      <c r="J268" s="52"/>
      <c r="K268" s="52"/>
    </row>
    <row r="269" spans="2:11">
      <c r="B269" s="51"/>
      <c r="C269" s="56"/>
      <c r="D269" s="51"/>
      <c r="F269" s="52"/>
      <c r="G269" s="52"/>
      <c r="H269" s="52"/>
      <c r="I269" s="52"/>
      <c r="J269" s="52"/>
      <c r="K269" s="52"/>
    </row>
    <row r="270" spans="2:11">
      <c r="B270" s="51"/>
      <c r="C270" s="56"/>
      <c r="D270" s="51"/>
      <c r="F270" s="52"/>
      <c r="G270" s="52"/>
      <c r="H270" s="52"/>
      <c r="I270" s="52"/>
      <c r="J270" s="52"/>
      <c r="K270" s="52"/>
    </row>
    <row r="271" spans="2:11">
      <c r="B271" s="51"/>
      <c r="C271" s="56"/>
      <c r="D271" s="51"/>
      <c r="F271" s="52"/>
      <c r="G271" s="52"/>
      <c r="H271" s="52"/>
      <c r="I271" s="52"/>
      <c r="J271" s="52"/>
      <c r="K271" s="52"/>
    </row>
    <row r="272" spans="2:11">
      <c r="B272" s="51"/>
      <c r="C272" s="56"/>
      <c r="D272" s="51"/>
      <c r="F272" s="52"/>
      <c r="G272" s="52"/>
      <c r="H272" s="52"/>
      <c r="I272" s="52"/>
      <c r="J272" s="52"/>
      <c r="K272" s="52"/>
    </row>
    <row r="273" spans="2:11">
      <c r="B273" s="51"/>
      <c r="C273" s="56"/>
      <c r="D273" s="51"/>
      <c r="F273" s="52"/>
      <c r="G273" s="52"/>
      <c r="H273" s="52"/>
      <c r="I273" s="52"/>
      <c r="J273" s="52"/>
      <c r="K273" s="52"/>
    </row>
    <row r="274" spans="2:11">
      <c r="B274" s="51"/>
      <c r="C274" s="56"/>
      <c r="D274" s="51"/>
      <c r="F274" s="52"/>
      <c r="G274" s="52"/>
      <c r="H274" s="52"/>
      <c r="I274" s="52"/>
      <c r="J274" s="52"/>
      <c r="K274" s="52"/>
    </row>
    <row r="275" spans="2:11">
      <c r="B275" s="51"/>
      <c r="C275" s="56"/>
      <c r="D275" s="51"/>
      <c r="F275" s="52"/>
      <c r="G275" s="52"/>
      <c r="H275" s="52"/>
      <c r="I275" s="52"/>
      <c r="J275" s="52"/>
      <c r="K275" s="52"/>
    </row>
    <row r="276" spans="2:11">
      <c r="B276" s="51"/>
      <c r="C276" s="56"/>
      <c r="D276" s="51"/>
      <c r="F276" s="52"/>
      <c r="G276" s="52"/>
      <c r="H276" s="52"/>
      <c r="I276" s="52"/>
      <c r="J276" s="52"/>
      <c r="K276" s="52"/>
    </row>
    <row r="277" spans="2:11">
      <c r="B277" s="51"/>
      <c r="C277" s="56"/>
      <c r="D277" s="51"/>
      <c r="F277" s="52"/>
      <c r="G277" s="52"/>
      <c r="H277" s="52"/>
      <c r="I277" s="52"/>
      <c r="J277" s="52"/>
      <c r="K277" s="52"/>
    </row>
    <row r="278" spans="2:11">
      <c r="B278" s="51"/>
      <c r="C278" s="56"/>
      <c r="D278" s="51"/>
      <c r="F278" s="52"/>
      <c r="G278" s="52"/>
      <c r="H278" s="52"/>
      <c r="I278" s="52"/>
      <c r="J278" s="52"/>
      <c r="K278" s="52"/>
    </row>
    <row r="279" spans="2:11">
      <c r="B279" s="51"/>
      <c r="C279" s="56"/>
      <c r="D279" s="51"/>
      <c r="F279" s="52"/>
      <c r="G279" s="52"/>
      <c r="H279" s="52"/>
      <c r="I279" s="52"/>
      <c r="J279" s="52"/>
      <c r="K279" s="52"/>
    </row>
    <row r="280" spans="2:11">
      <c r="B280" s="51"/>
      <c r="C280" s="56"/>
      <c r="D280" s="51"/>
      <c r="F280" s="52"/>
      <c r="G280" s="52"/>
      <c r="H280" s="52"/>
      <c r="I280" s="52"/>
      <c r="J280" s="52"/>
      <c r="K280" s="52"/>
    </row>
    <row r="281" spans="2:11">
      <c r="B281" s="51"/>
      <c r="C281" s="56"/>
      <c r="D281" s="51"/>
      <c r="F281" s="52"/>
      <c r="G281" s="52"/>
      <c r="H281" s="52"/>
      <c r="I281" s="52"/>
      <c r="J281" s="52"/>
      <c r="K281" s="52"/>
    </row>
    <row r="282" spans="2:11">
      <c r="B282" s="51"/>
      <c r="C282" s="56"/>
      <c r="D282" s="51"/>
      <c r="F282" s="52"/>
      <c r="G282" s="52"/>
      <c r="H282" s="52"/>
      <c r="I282" s="52"/>
      <c r="J282" s="52"/>
      <c r="K282" s="52"/>
    </row>
  </sheetData>
  <sheetProtection formatCells="0" formatColumns="0" formatRows="0" sort="0"/>
  <phoneticPr fontId="16" type="noConversion"/>
  <dataValidations count="1">
    <dataValidation showInputMessage="1" showErrorMessage="1" sqref="K2:K258"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D2:D13 D20:D25 D34:D41 D51:D57 D68:D73 D83:D89</xm:sqref>
        </x14:dataValidation>
        <x14:dataValidation type="list" showInputMessage="1" showErrorMessage="1" xr:uid="{00000000-0002-0000-0100-000002000000}">
          <x14:formula1>
            <xm:f>Tabelle2!$C$2:$C$3</xm:f>
          </x14:formula1>
          <xm:sqref>K259:K282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67"/>
  <sheetViews>
    <sheetView showGridLines="0" zoomScale="175" zoomScaleNormal="175" workbookViewId="0">
      <pane ySplit="1" topLeftCell="A2" activePane="bottomLeft" state="frozen"/>
      <selection pane="bottomLeft" activeCell="H2" sqref="H2"/>
    </sheetView>
  </sheetViews>
  <sheetFormatPr defaultColWidth="11.42578125" defaultRowHeight="15"/>
  <cols>
    <col min="1" max="1" width="5.7109375" customWidth="1"/>
    <col min="2" max="2" width="5.5703125" style="28" hidden="1" customWidth="1"/>
    <col min="3" max="3" width="8.5703125" style="28" hidden="1" customWidth="1"/>
    <col min="4" max="4" width="13" style="20" hidden="1" customWidth="1"/>
    <col min="5" max="5" width="7.42578125" style="20" hidden="1" customWidth="1"/>
    <col min="6" max="6" width="7" style="20" hidden="1" customWidth="1"/>
    <col min="7" max="7" width="14.7109375" style="20" hidden="1" customWidth="1"/>
    <col min="8" max="8" width="81.42578125" style="18" customWidth="1"/>
    <col min="9" max="9" width="80.140625" style="18" customWidth="1"/>
    <col min="10" max="10" width="12.28515625" style="19" hidden="1" customWidth="1"/>
    <col min="11" max="11" width="32" hidden="1" customWidth="1"/>
  </cols>
  <sheetData>
    <row r="1" spans="2:11" s="29" customFormat="1" ht="93" customHeight="1">
      <c r="B1" s="44" t="s">
        <v>35</v>
      </c>
      <c r="C1" s="44" t="s">
        <v>36</v>
      </c>
      <c r="D1" s="45" t="s">
        <v>503</v>
      </c>
      <c r="E1" s="45" t="s">
        <v>504</v>
      </c>
      <c r="F1" s="45" t="s">
        <v>505</v>
      </c>
      <c r="G1" s="45" t="s">
        <v>506</v>
      </c>
      <c r="H1" s="46" t="s">
        <v>39</v>
      </c>
      <c r="I1" s="46" t="s">
        <v>507</v>
      </c>
      <c r="J1" s="48" t="s">
        <v>42</v>
      </c>
      <c r="K1" s="46" t="s">
        <v>508</v>
      </c>
    </row>
    <row r="2" spans="2:11" s="62" customFormat="1" ht="38.25">
      <c r="B2" s="37">
        <v>1</v>
      </c>
      <c r="C2" s="38" t="s">
        <v>44</v>
      </c>
      <c r="D2" s="39" t="s">
        <v>45</v>
      </c>
      <c r="E2" s="39">
        <f>IF(D2="leicht",6,IF(D2="mittel",6,IF(D2="schwer",18,xxx)))</f>
        <v>6</v>
      </c>
      <c r="F2" s="39">
        <f>IF(E2=6,30,IF(E2=18,40,xxx))</f>
        <v>30</v>
      </c>
      <c r="G2" s="40" t="s">
        <v>509</v>
      </c>
      <c r="H2" s="59" t="s">
        <v>510</v>
      </c>
      <c r="I2" s="41" t="s">
        <v>1005</v>
      </c>
      <c r="J2" s="41"/>
      <c r="K2" s="42" t="s">
        <v>70</v>
      </c>
    </row>
    <row r="3" spans="2:11" s="62" customFormat="1" ht="25.5">
      <c r="B3" s="37">
        <v>1</v>
      </c>
      <c r="C3" s="38" t="s">
        <v>44</v>
      </c>
      <c r="D3" s="39" t="s">
        <v>45</v>
      </c>
      <c r="E3" s="39">
        <f>IF(D3="leicht",6,IF(D3="mittel",6,IF(D3="schwer",18,xxx)))</f>
        <v>6</v>
      </c>
      <c r="F3" s="39">
        <f>IF(E3=6,30,IF(E3=18,40,xxx))</f>
        <v>30</v>
      </c>
      <c r="G3" s="40" t="s">
        <v>511</v>
      </c>
      <c r="H3" s="41" t="s">
        <v>512</v>
      </c>
      <c r="I3" s="41" t="s">
        <v>1001</v>
      </c>
      <c r="J3" s="41"/>
      <c r="K3" s="42" t="s">
        <v>84</v>
      </c>
    </row>
    <row r="4" spans="2:11" s="62" customFormat="1" ht="38.25">
      <c r="B4" s="37">
        <v>1</v>
      </c>
      <c r="C4" s="38" t="s">
        <v>109</v>
      </c>
      <c r="D4" s="39" t="s">
        <v>85</v>
      </c>
      <c r="E4" s="39">
        <f>IF(D4="leicht",6,IF(D4="mittel",6,IF(D4="schwer",18,xxx)))</f>
        <v>6</v>
      </c>
      <c r="F4" s="39">
        <f>IF(E4=6,30,IF(E4=18,40,xxx))</f>
        <v>30</v>
      </c>
      <c r="G4" s="40" t="s">
        <v>513</v>
      </c>
      <c r="H4" s="41" t="s">
        <v>514</v>
      </c>
      <c r="I4" s="41" t="s">
        <v>1006</v>
      </c>
      <c r="J4" s="41"/>
      <c r="K4" s="42" t="s">
        <v>515</v>
      </c>
    </row>
    <row r="5" spans="2:11" s="61" customFormat="1" ht="63.75">
      <c r="B5" s="50">
        <v>1</v>
      </c>
      <c r="C5" s="56"/>
      <c r="D5" s="51" t="s">
        <v>85</v>
      </c>
      <c r="E5" s="51">
        <f>IF(D5="leicht",6,IF(D5="mittel",6,IF(D5="schwer",18,xxx)))</f>
        <v>6</v>
      </c>
      <c r="F5" s="51">
        <f>IF(E5=6,30,IF(E5=18,40,xxx))</f>
        <v>30</v>
      </c>
      <c r="G5" s="40" t="s">
        <v>516</v>
      </c>
      <c r="H5" s="52" t="s">
        <v>517</v>
      </c>
      <c r="I5" s="52" t="s">
        <v>1016</v>
      </c>
      <c r="J5" s="52"/>
      <c r="K5" s="42" t="s">
        <v>518</v>
      </c>
    </row>
    <row r="6" spans="2:11" s="61" customFormat="1" ht="89.25">
      <c r="B6" s="50">
        <v>1</v>
      </c>
      <c r="C6" s="56" t="s">
        <v>109</v>
      </c>
      <c r="D6" s="51" t="s">
        <v>100</v>
      </c>
      <c r="E6" s="51">
        <f>IF(D6="leicht",6,IF(D6="mittel",6,IF(D6="schwer",18,xxx)))</f>
        <v>18</v>
      </c>
      <c r="F6" s="51">
        <f>IF(E6=6,30,IF(E6=18,40,xxx))</f>
        <v>40</v>
      </c>
      <c r="G6" s="40" t="s">
        <v>519</v>
      </c>
      <c r="H6" s="41" t="s">
        <v>1002</v>
      </c>
      <c r="I6" s="52" t="s">
        <v>1007</v>
      </c>
      <c r="J6" s="52"/>
      <c r="K6" s="42" t="s">
        <v>520</v>
      </c>
    </row>
    <row r="7" spans="2:11" s="61" customFormat="1" ht="127.5">
      <c r="B7" s="50">
        <v>1</v>
      </c>
      <c r="C7" s="56" t="s">
        <v>109</v>
      </c>
      <c r="D7" s="51" t="s">
        <v>100</v>
      </c>
      <c r="E7" s="51">
        <f>IF(D7="leicht",6,IF(D7="mittel",6,IF(D7="schwer",18,xxx)))</f>
        <v>18</v>
      </c>
      <c r="F7" s="51">
        <f>IF(E7=6,30,IF(E7=18,40,xxx))</f>
        <v>40</v>
      </c>
      <c r="G7" s="40" t="s">
        <v>521</v>
      </c>
      <c r="H7" s="52" t="s">
        <v>522</v>
      </c>
      <c r="I7" s="52" t="s">
        <v>1008</v>
      </c>
      <c r="J7" s="52"/>
      <c r="K7" s="53" t="s">
        <v>523</v>
      </c>
    </row>
    <row r="8" spans="2:11" s="61" customFormat="1" ht="153">
      <c r="B8" s="50">
        <v>1</v>
      </c>
      <c r="C8" s="56" t="s">
        <v>79</v>
      </c>
      <c r="D8" s="51" t="s">
        <v>100</v>
      </c>
      <c r="E8" s="51">
        <f>IF(D8="leicht",6,IF(D8="mittel",6,IF(D8="schwer",18,xxx)))</f>
        <v>18</v>
      </c>
      <c r="F8" s="51">
        <f>IF(E8=6,30,IF(E8=18,40,xxx))</f>
        <v>40</v>
      </c>
      <c r="G8" s="40" t="s">
        <v>524</v>
      </c>
      <c r="H8" s="52" t="s">
        <v>974</v>
      </c>
      <c r="I8" s="52" t="s">
        <v>1009</v>
      </c>
      <c r="J8" s="52"/>
      <c r="K8" s="53" t="s">
        <v>177</v>
      </c>
    </row>
    <row r="9" spans="2:11" s="61" customFormat="1" ht="114.6" customHeight="1">
      <c r="B9" s="50">
        <v>1</v>
      </c>
      <c r="C9" s="56" t="s">
        <v>79</v>
      </c>
      <c r="D9" s="51" t="s">
        <v>100</v>
      </c>
      <c r="E9" s="51">
        <f>IF(D9="leicht",6,IF(D9="mittel",6,IF(D9="schwer",18,xxx)))</f>
        <v>18</v>
      </c>
      <c r="F9" s="51">
        <f>IF(E9=6,30,IF(E9=18,40,xxx))</f>
        <v>40</v>
      </c>
      <c r="G9" s="40" t="s">
        <v>525</v>
      </c>
      <c r="H9" s="52" t="s">
        <v>975</v>
      </c>
      <c r="I9" s="41" t="s">
        <v>1010</v>
      </c>
      <c r="J9" s="52"/>
      <c r="K9" s="53" t="s">
        <v>526</v>
      </c>
    </row>
    <row r="10" spans="2:11" s="61" customFormat="1" ht="139.5" customHeight="1">
      <c r="B10" s="50">
        <v>1</v>
      </c>
      <c r="C10" s="56" t="s">
        <v>79</v>
      </c>
      <c r="D10" s="51" t="s">
        <v>100</v>
      </c>
      <c r="E10" s="51">
        <f>IF(D10="leicht",6,IF(D10="mittel",6,IF(D10="schwer",18,xxx)))</f>
        <v>18</v>
      </c>
      <c r="F10" s="51">
        <f>IF(E10=6,30,IF(E10=18,40,xxx))</f>
        <v>40</v>
      </c>
      <c r="G10" s="40" t="s">
        <v>527</v>
      </c>
      <c r="H10" s="52" t="s">
        <v>976</v>
      </c>
      <c r="I10" s="52" t="s">
        <v>1017</v>
      </c>
      <c r="J10" s="52"/>
      <c r="K10" s="53" t="s">
        <v>528</v>
      </c>
    </row>
    <row r="11" spans="2:11" s="61" customFormat="1" ht="25.5">
      <c r="B11" s="50">
        <v>2</v>
      </c>
      <c r="C11" s="56" t="s">
        <v>114</v>
      </c>
      <c r="D11" s="39" t="s">
        <v>45</v>
      </c>
      <c r="E11" s="51">
        <f>IF(D11="leicht",6,IF(D11="mittel",6,IF(D11="schwer",18,xxx)))</f>
        <v>6</v>
      </c>
      <c r="F11" s="51">
        <f>IF(E11=6,30,IF(E11=18,40,xxx))</f>
        <v>30</v>
      </c>
      <c r="G11" s="40" t="s">
        <v>529</v>
      </c>
      <c r="H11" s="52" t="s">
        <v>530</v>
      </c>
      <c r="I11" s="52" t="s">
        <v>1011</v>
      </c>
      <c r="J11" s="52"/>
      <c r="K11" s="53" t="s">
        <v>531</v>
      </c>
    </row>
    <row r="12" spans="2:11" s="61" customFormat="1" ht="38.25">
      <c r="B12" s="50">
        <v>2</v>
      </c>
      <c r="C12" s="56" t="s">
        <v>114</v>
      </c>
      <c r="D12" s="39" t="s">
        <v>45</v>
      </c>
      <c r="E12" s="51">
        <f>IF(D12="leicht",6,IF(D12="mittel",6,IF(D12="schwer",18,xxx)))</f>
        <v>6</v>
      </c>
      <c r="F12" s="51">
        <f>IF(E12=6,30,IF(E12=18,40,xxx))</f>
        <v>30</v>
      </c>
      <c r="G12" s="40" t="s">
        <v>532</v>
      </c>
      <c r="H12" s="52" t="s">
        <v>533</v>
      </c>
      <c r="I12" s="52" t="s">
        <v>1012</v>
      </c>
      <c r="J12" s="52"/>
      <c r="K12" s="53" t="s">
        <v>534</v>
      </c>
    </row>
    <row r="13" spans="2:11" s="61" customFormat="1" ht="114.75">
      <c r="B13" s="50">
        <v>2</v>
      </c>
      <c r="C13" s="56" t="s">
        <v>114</v>
      </c>
      <c r="D13" s="39" t="s">
        <v>85</v>
      </c>
      <c r="E13" s="51">
        <f>IF(D13="leicht",6,IF(D13="mittel",6,IF(D13="schwer",18,xxx)))</f>
        <v>6</v>
      </c>
      <c r="F13" s="51">
        <f>IF(E13=6,30,IF(E13=18,40,xxx))</f>
        <v>30</v>
      </c>
      <c r="G13" s="40" t="s">
        <v>535</v>
      </c>
      <c r="H13" s="52" t="s">
        <v>977</v>
      </c>
      <c r="I13" s="52" t="s">
        <v>1013</v>
      </c>
      <c r="J13" s="52"/>
      <c r="K13" s="53" t="s">
        <v>536</v>
      </c>
    </row>
    <row r="14" spans="2:11" s="61" customFormat="1" ht="76.5">
      <c r="B14" s="50">
        <v>2</v>
      </c>
      <c r="C14" s="56" t="s">
        <v>114</v>
      </c>
      <c r="D14" s="51" t="s">
        <v>85</v>
      </c>
      <c r="E14" s="51">
        <f>IF(D14="leicht",6,IF(D14="mittel",6,IF(D14="schwer",18,xxx)))</f>
        <v>6</v>
      </c>
      <c r="F14" s="51">
        <f>IF(E14=6,30,IF(E14=18,40,xxx))</f>
        <v>30</v>
      </c>
      <c r="G14" s="40" t="s">
        <v>537</v>
      </c>
      <c r="H14" s="52" t="s">
        <v>538</v>
      </c>
      <c r="I14" s="52" t="s">
        <v>1018</v>
      </c>
      <c r="J14" s="52"/>
      <c r="K14" s="53" t="s">
        <v>539</v>
      </c>
    </row>
    <row r="15" spans="2:11" s="61" customFormat="1" ht="189.75" customHeight="1">
      <c r="B15" s="50">
        <v>2</v>
      </c>
      <c r="C15" s="56" t="s">
        <v>114</v>
      </c>
      <c r="D15" s="51" t="s">
        <v>100</v>
      </c>
      <c r="E15" s="51">
        <f>IF(D15="leicht",6,IF(D15="mittel",6,IF(D15="schwer",18,xxx)))</f>
        <v>18</v>
      </c>
      <c r="F15" s="51">
        <f>IF(E15=6,30,IF(E15=18,40,xxx))</f>
        <v>40</v>
      </c>
      <c r="G15" s="40" t="s">
        <v>540</v>
      </c>
      <c r="H15" s="52" t="s">
        <v>978</v>
      </c>
      <c r="I15" s="52" t="s">
        <v>1031</v>
      </c>
      <c r="J15" s="52"/>
      <c r="K15" s="53" t="s">
        <v>541</v>
      </c>
    </row>
    <row r="16" spans="2:11" s="61" customFormat="1" ht="127.5">
      <c r="B16" s="50">
        <v>2</v>
      </c>
      <c r="C16" s="56" t="s">
        <v>121</v>
      </c>
      <c r="D16" s="51" t="s">
        <v>100</v>
      </c>
      <c r="E16" s="51">
        <f>IF(D16="leicht",6,IF(D16="mittel",6,IF(D16="schwer",18,xxx)))</f>
        <v>18</v>
      </c>
      <c r="F16" s="51">
        <f>IF(E16=6,30,IF(E16=18,40,xxx))</f>
        <v>40</v>
      </c>
      <c r="G16" s="40" t="s">
        <v>542</v>
      </c>
      <c r="H16" s="52" t="s">
        <v>979</v>
      </c>
      <c r="I16" s="52" t="s">
        <v>1032</v>
      </c>
      <c r="J16" s="52"/>
      <c r="K16" s="53" t="s">
        <v>541</v>
      </c>
    </row>
    <row r="17" spans="2:11" s="61" customFormat="1" ht="205.5" customHeight="1">
      <c r="B17" s="50">
        <v>2</v>
      </c>
      <c r="C17" s="56" t="s">
        <v>169</v>
      </c>
      <c r="D17" s="51" t="s">
        <v>100</v>
      </c>
      <c r="E17" s="51">
        <f>IF(D17="leicht",6,IF(D17="mittel",6,IF(D17="schwer",18,xxx)))</f>
        <v>18</v>
      </c>
      <c r="F17" s="51">
        <f>IF(E17=6,30,IF(E17=18,40,xxx))</f>
        <v>40</v>
      </c>
      <c r="G17" s="40" t="s">
        <v>543</v>
      </c>
      <c r="H17" s="52" t="s">
        <v>544</v>
      </c>
      <c r="I17" s="52" t="s">
        <v>1033</v>
      </c>
      <c r="J17" s="52"/>
      <c r="K17" s="53" t="s">
        <v>541</v>
      </c>
    </row>
    <row r="18" spans="2:11" s="61" customFormat="1" ht="175.5" customHeight="1">
      <c r="B18" s="50">
        <v>2</v>
      </c>
      <c r="C18" s="56" t="s">
        <v>169</v>
      </c>
      <c r="D18" s="51" t="s">
        <v>100</v>
      </c>
      <c r="E18" s="51">
        <f>IF(D18="leicht",6,IF(D18="mittel",6,IF(D18="schwer",18,xxx)))</f>
        <v>18</v>
      </c>
      <c r="F18" s="51">
        <f>IF(E18=6,30,IF(E18=18,40,xxx))</f>
        <v>40</v>
      </c>
      <c r="G18" s="40" t="s">
        <v>545</v>
      </c>
      <c r="H18" s="52" t="s">
        <v>980</v>
      </c>
      <c r="I18" s="52" t="s">
        <v>1054</v>
      </c>
      <c r="J18" s="52"/>
      <c r="K18" s="53" t="s">
        <v>546</v>
      </c>
    </row>
    <row r="19" spans="2:11" s="61" customFormat="1" ht="198.95" customHeight="1">
      <c r="B19" s="50">
        <v>2</v>
      </c>
      <c r="C19" s="56" t="s">
        <v>169</v>
      </c>
      <c r="D19" s="51" t="s">
        <v>100</v>
      </c>
      <c r="E19" s="51">
        <f>IF(D19="leicht",6,IF(D19="mittel",6,IF(D19="schwer",18,xxx)))</f>
        <v>18</v>
      </c>
      <c r="F19" s="51">
        <f>IF(E19=6,30,IF(E19=18,40,xxx))</f>
        <v>40</v>
      </c>
      <c r="G19" s="40" t="s">
        <v>547</v>
      </c>
      <c r="H19" s="52" t="s">
        <v>548</v>
      </c>
      <c r="I19" s="52" t="s">
        <v>1034</v>
      </c>
      <c r="J19" s="52"/>
      <c r="K19" s="53" t="s">
        <v>526</v>
      </c>
    </row>
    <row r="20" spans="2:11" s="61" customFormat="1" ht="96" customHeight="1">
      <c r="B20" s="50">
        <v>3</v>
      </c>
      <c r="C20" s="56" t="s">
        <v>182</v>
      </c>
      <c r="D20" s="39" t="s">
        <v>45</v>
      </c>
      <c r="E20" s="51">
        <f>IF(D20="leicht",6,IF(D20="mittel",6,IF(D20="schwer",18,xxx)))</f>
        <v>6</v>
      </c>
      <c r="F20" s="51">
        <f>IF(E20=6,30,IF(E20=18,40,xxx))</f>
        <v>30</v>
      </c>
      <c r="G20" s="40" t="s">
        <v>549</v>
      </c>
      <c r="H20" s="52" t="s">
        <v>981</v>
      </c>
      <c r="I20" s="52" t="s">
        <v>1035</v>
      </c>
      <c r="J20" s="52"/>
      <c r="K20" s="53" t="s">
        <v>550</v>
      </c>
    </row>
    <row r="21" spans="2:11" s="61" customFormat="1" ht="113.1" customHeight="1">
      <c r="B21" s="50">
        <v>3</v>
      </c>
      <c r="C21" s="56" t="s">
        <v>205</v>
      </c>
      <c r="D21" s="39" t="s">
        <v>45</v>
      </c>
      <c r="E21" s="51">
        <f>IF(D21="leicht",6,IF(D21="mittel",6,IF(D21="schwer",18,xxx)))</f>
        <v>6</v>
      </c>
      <c r="F21" s="51">
        <f>IF(E21=6,30,IF(E21=18,40,xxx))</f>
        <v>30</v>
      </c>
      <c r="G21" s="40" t="s">
        <v>551</v>
      </c>
      <c r="H21" s="52" t="s">
        <v>552</v>
      </c>
      <c r="I21" s="52" t="s">
        <v>1036</v>
      </c>
      <c r="J21" s="52"/>
      <c r="K21" s="53" t="s">
        <v>553</v>
      </c>
    </row>
    <row r="22" spans="2:11" s="61" customFormat="1" ht="38.25">
      <c r="B22" s="50">
        <v>3</v>
      </c>
      <c r="C22" s="56" t="s">
        <v>174</v>
      </c>
      <c r="D22" s="39" t="s">
        <v>85</v>
      </c>
      <c r="E22" s="51">
        <f>IF(D22="leicht",6,IF(D22="mittel",6,IF(D22="schwer",18,xxx)))</f>
        <v>6</v>
      </c>
      <c r="F22" s="51">
        <f>IF(E22=6,30,IF(E22=18,40,xxx))</f>
        <v>30</v>
      </c>
      <c r="G22" s="40" t="s">
        <v>554</v>
      </c>
      <c r="H22" s="52" t="s">
        <v>982</v>
      </c>
      <c r="I22" s="52" t="s">
        <v>1037</v>
      </c>
      <c r="J22" s="52"/>
      <c r="K22" s="53" t="s">
        <v>70</v>
      </c>
    </row>
    <row r="23" spans="2:11" s="61" customFormat="1" ht="132" customHeight="1">
      <c r="B23" s="50">
        <v>3</v>
      </c>
      <c r="C23" s="56" t="s">
        <v>205</v>
      </c>
      <c r="D23" s="51" t="s">
        <v>85</v>
      </c>
      <c r="E23" s="51">
        <f>IF(D23="leicht",6,IF(D23="mittel",6,IF(D23="schwer",18,xxx)))</f>
        <v>6</v>
      </c>
      <c r="F23" s="51">
        <f>IF(E23=6,30,IF(E23=18,40,xxx))</f>
        <v>30</v>
      </c>
      <c r="G23" s="40" t="s">
        <v>555</v>
      </c>
      <c r="H23" s="52" t="s">
        <v>999</v>
      </c>
      <c r="I23" s="52" t="s">
        <v>1038</v>
      </c>
      <c r="J23" s="52"/>
      <c r="K23" s="53" t="s">
        <v>556</v>
      </c>
    </row>
    <row r="24" spans="2:11" s="61" customFormat="1" ht="164.25" customHeight="1">
      <c r="B24" s="50">
        <v>3</v>
      </c>
      <c r="C24" s="56" t="s">
        <v>205</v>
      </c>
      <c r="D24" s="51" t="s">
        <v>100</v>
      </c>
      <c r="E24" s="51">
        <f>IF(D24="leicht",6,IF(D24="mittel",6,IF(D24="schwer",18,xxx)))</f>
        <v>18</v>
      </c>
      <c r="F24" s="51">
        <f>IF(E24=6,30,IF(E24=18,40,xxx))</f>
        <v>40</v>
      </c>
      <c r="G24" s="40" t="s">
        <v>557</v>
      </c>
      <c r="H24" s="52" t="s">
        <v>558</v>
      </c>
      <c r="I24" s="63" t="s">
        <v>1039</v>
      </c>
      <c r="J24" s="52"/>
      <c r="K24" s="42" t="s">
        <v>559</v>
      </c>
    </row>
    <row r="25" spans="2:11" s="61" customFormat="1" ht="159" customHeight="1">
      <c r="B25" s="50">
        <v>3</v>
      </c>
      <c r="C25" s="56" t="s">
        <v>205</v>
      </c>
      <c r="D25" s="51" t="s">
        <v>100</v>
      </c>
      <c r="E25" s="51">
        <f>IF(D25="leicht",6,IF(D25="mittel",6,IF(D25="schwer",18,xxx)))</f>
        <v>18</v>
      </c>
      <c r="F25" s="51">
        <f>IF(E25=6,30,IF(E25=18,40,xxx))</f>
        <v>40</v>
      </c>
      <c r="G25" s="40" t="s">
        <v>560</v>
      </c>
      <c r="H25" s="52" t="s">
        <v>983</v>
      </c>
      <c r="I25" s="52" t="s">
        <v>1040</v>
      </c>
      <c r="J25" s="52"/>
      <c r="K25" s="53" t="s">
        <v>70</v>
      </c>
    </row>
    <row r="26" spans="2:11" s="61" customFormat="1" ht="198" customHeight="1">
      <c r="B26" s="50">
        <v>3</v>
      </c>
      <c r="C26" s="56" t="s">
        <v>174</v>
      </c>
      <c r="D26" s="51" t="s">
        <v>100</v>
      </c>
      <c r="E26" s="51">
        <f>IF(D26="leicht",6,IF(D26="mittel",6,IF(D26="schwer",18,xxx)))</f>
        <v>18</v>
      </c>
      <c r="F26" s="51">
        <f>IF(E26=6,30,IF(E26=18,40,xxx))</f>
        <v>40</v>
      </c>
      <c r="G26" s="40" t="s">
        <v>561</v>
      </c>
      <c r="H26" s="52" t="s">
        <v>984</v>
      </c>
      <c r="I26" s="52" t="s">
        <v>1041</v>
      </c>
      <c r="J26" s="52"/>
      <c r="K26" s="53" t="s">
        <v>700</v>
      </c>
    </row>
    <row r="27" spans="2:11" s="61" customFormat="1" ht="91.5" customHeight="1">
      <c r="B27" s="50">
        <v>3</v>
      </c>
      <c r="C27" s="56" t="s">
        <v>182</v>
      </c>
      <c r="D27" s="51" t="s">
        <v>100</v>
      </c>
      <c r="E27" s="51">
        <f>IF(D27="leicht",6,IF(D27="mittel",6,IF(D27="schwer",18,xxx)))</f>
        <v>18</v>
      </c>
      <c r="F27" s="51">
        <f>IF(E27=6,30,IF(E27=18,40,xxx))</f>
        <v>40</v>
      </c>
      <c r="G27" s="40" t="s">
        <v>562</v>
      </c>
      <c r="H27" s="52" t="s">
        <v>1014</v>
      </c>
      <c r="I27" s="52" t="s">
        <v>1055</v>
      </c>
      <c r="J27" s="52"/>
      <c r="K27" s="53" t="s">
        <v>70</v>
      </c>
    </row>
    <row r="28" spans="2:11" s="61" customFormat="1" ht="214.5" customHeight="1">
      <c r="B28" s="50">
        <v>3</v>
      </c>
      <c r="C28" s="56" t="s">
        <v>205</v>
      </c>
      <c r="D28" s="51" t="s">
        <v>100</v>
      </c>
      <c r="E28" s="51">
        <f>IF(D28="leicht",6,IF(D28="mittel",6,IF(D28="schwer",18,xxx)))</f>
        <v>18</v>
      </c>
      <c r="F28" s="51">
        <f>IF(E28=6,30,IF(E28=18,40,xxx))</f>
        <v>40</v>
      </c>
      <c r="G28" s="40" t="s">
        <v>563</v>
      </c>
      <c r="H28" s="52" t="s">
        <v>985</v>
      </c>
      <c r="I28" s="52" t="s">
        <v>1052</v>
      </c>
      <c r="J28" s="52"/>
      <c r="K28" s="53" t="s">
        <v>70</v>
      </c>
    </row>
    <row r="29" spans="2:11" s="61" customFormat="1" ht="38.25">
      <c r="B29" s="50">
        <v>4</v>
      </c>
      <c r="C29" s="56" t="s">
        <v>225</v>
      </c>
      <c r="D29" s="39" t="s">
        <v>45</v>
      </c>
      <c r="E29" s="51">
        <f>IF(D29="leicht",6,IF(D29="mittel",6,IF(D29="schwer",18,xxx)))</f>
        <v>6</v>
      </c>
      <c r="F29" s="51">
        <f>IF(E29=6,30,IF(E29=18,40,xxx))</f>
        <v>30</v>
      </c>
      <c r="G29" s="40" t="s">
        <v>564</v>
      </c>
      <c r="H29" s="52" t="s">
        <v>986</v>
      </c>
      <c r="I29" s="52" t="s">
        <v>1042</v>
      </c>
      <c r="J29" s="52"/>
      <c r="K29" s="53" t="s">
        <v>565</v>
      </c>
    </row>
    <row r="30" spans="2:11" s="61" customFormat="1" ht="51">
      <c r="B30" s="50">
        <v>4</v>
      </c>
      <c r="C30" s="56" t="s">
        <v>260</v>
      </c>
      <c r="D30" s="39" t="s">
        <v>45</v>
      </c>
      <c r="E30" s="51">
        <f>IF(D30="leicht",6,IF(D30="mittel",6,IF(D30="schwer",18,xxx)))</f>
        <v>6</v>
      </c>
      <c r="F30" s="51">
        <f>IF(E30=6,30,IF(E30=18,40,xxx))</f>
        <v>30</v>
      </c>
      <c r="G30" s="40" t="s">
        <v>566</v>
      </c>
      <c r="H30" s="52" t="s">
        <v>987</v>
      </c>
      <c r="I30" s="52" t="s">
        <v>1044</v>
      </c>
      <c r="J30" s="52"/>
      <c r="K30" s="53" t="s">
        <v>567</v>
      </c>
    </row>
    <row r="31" spans="2:11" s="61" customFormat="1" ht="25.5">
      <c r="B31" s="50">
        <v>4</v>
      </c>
      <c r="C31" s="56" t="s">
        <v>260</v>
      </c>
      <c r="D31" s="39" t="s">
        <v>85</v>
      </c>
      <c r="E31" s="51">
        <f>IF(D31="leicht",6,IF(D31="mittel",6,IF(D31="schwer",18,xxx)))</f>
        <v>6</v>
      </c>
      <c r="F31" s="51">
        <f>IF(E31=6,30,IF(E31=18,40,xxx))</f>
        <v>30</v>
      </c>
      <c r="G31" s="40" t="s">
        <v>568</v>
      </c>
      <c r="H31" s="52" t="s">
        <v>988</v>
      </c>
      <c r="I31" s="52" t="s">
        <v>1043</v>
      </c>
      <c r="J31" s="52"/>
      <c r="K31" s="53" t="s">
        <v>70</v>
      </c>
    </row>
    <row r="32" spans="2:11" s="61" customFormat="1" ht="25.5">
      <c r="B32" s="50">
        <v>4</v>
      </c>
      <c r="C32" s="56" t="s">
        <v>281</v>
      </c>
      <c r="D32" s="51" t="s">
        <v>85</v>
      </c>
      <c r="E32" s="51">
        <f>IF(D32="leicht",6,IF(D32="mittel",6,IF(D32="schwer",18,xxx)))</f>
        <v>6</v>
      </c>
      <c r="F32" s="51">
        <f>IF(E32=6,30,IF(E32=18,40,xxx))</f>
        <v>30</v>
      </c>
      <c r="G32" s="40" t="s">
        <v>569</v>
      </c>
      <c r="H32" s="52" t="s">
        <v>570</v>
      </c>
      <c r="I32" s="52" t="s">
        <v>1045</v>
      </c>
      <c r="J32" s="52"/>
      <c r="K32" s="53" t="s">
        <v>571</v>
      </c>
    </row>
    <row r="33" spans="2:11" s="61" customFormat="1" ht="103.5" customHeight="1">
      <c r="B33" s="50">
        <v>4</v>
      </c>
      <c r="C33" s="56" t="s">
        <v>225</v>
      </c>
      <c r="D33" s="51" t="s">
        <v>100</v>
      </c>
      <c r="E33" s="51">
        <f>IF(D33="leicht",6,IF(D33="mittel",6,IF(D33="schwer",18,xxx)))</f>
        <v>18</v>
      </c>
      <c r="F33" s="51">
        <f>IF(E33=6,30,IF(E33=18,40,xxx))</f>
        <v>40</v>
      </c>
      <c r="G33" s="40" t="s">
        <v>572</v>
      </c>
      <c r="H33" s="52" t="s">
        <v>1003</v>
      </c>
      <c r="I33" s="52" t="s">
        <v>1046</v>
      </c>
      <c r="J33" s="52"/>
      <c r="K33" s="53" t="s">
        <v>70</v>
      </c>
    </row>
    <row r="34" spans="2:11" s="61" customFormat="1" ht="90" customHeight="1">
      <c r="B34" s="50">
        <v>4</v>
      </c>
      <c r="C34" s="56" t="s">
        <v>225</v>
      </c>
      <c r="D34" s="51" t="s">
        <v>100</v>
      </c>
      <c r="E34" s="51">
        <f>IF(D34="leicht",6,IF(D34="mittel",6,IF(D34="schwer",18,xxx)))</f>
        <v>18</v>
      </c>
      <c r="F34" s="51">
        <f>IF(E34=6,30,IF(E34=18,40,xxx))</f>
        <v>40</v>
      </c>
      <c r="G34" s="40" t="s">
        <v>573</v>
      </c>
      <c r="H34" s="52" t="s">
        <v>574</v>
      </c>
      <c r="I34" s="52" t="s">
        <v>1047</v>
      </c>
      <c r="J34" s="52"/>
      <c r="K34" s="53" t="s">
        <v>575</v>
      </c>
    </row>
    <row r="35" spans="2:11" s="61" customFormat="1" ht="117" customHeight="1">
      <c r="B35" s="50">
        <v>4</v>
      </c>
      <c r="C35" s="56" t="s">
        <v>281</v>
      </c>
      <c r="D35" s="51" t="s">
        <v>100</v>
      </c>
      <c r="E35" s="51">
        <f>IF(D35="leicht",6,IF(D35="mittel",6,IF(D35="schwer",18,xxx)))</f>
        <v>18</v>
      </c>
      <c r="F35" s="51">
        <f>IF(E35=6,30,IF(E35=18,40,xxx))</f>
        <v>40</v>
      </c>
      <c r="G35" s="40" t="s">
        <v>576</v>
      </c>
      <c r="H35" s="52" t="s">
        <v>1015</v>
      </c>
      <c r="I35" s="52" t="s">
        <v>1048</v>
      </c>
      <c r="J35" s="52"/>
      <c r="K35" s="53"/>
    </row>
    <row r="36" spans="2:11" s="61" customFormat="1" ht="149.25" customHeight="1">
      <c r="B36" s="50">
        <v>4</v>
      </c>
      <c r="C36" s="56" t="s">
        <v>281</v>
      </c>
      <c r="D36" s="51" t="s">
        <v>100</v>
      </c>
      <c r="E36" s="51">
        <f>IF(D36="leicht",6,IF(D36="mittel",6,IF(D36="schwer",18,xxx)))</f>
        <v>18</v>
      </c>
      <c r="F36" s="51">
        <f>IF(E36=6,30,IF(E36=18,40,xxx))</f>
        <v>40</v>
      </c>
      <c r="G36" s="40" t="s">
        <v>577</v>
      </c>
      <c r="H36" s="52" t="s">
        <v>1019</v>
      </c>
      <c r="I36" s="52" t="s">
        <v>1049</v>
      </c>
      <c r="J36" s="52"/>
      <c r="K36" s="53" t="s">
        <v>84</v>
      </c>
    </row>
    <row r="37" spans="2:11" s="61" customFormat="1" ht="143.25" customHeight="1">
      <c r="B37" s="50">
        <v>4</v>
      </c>
      <c r="C37" s="56" t="s">
        <v>281</v>
      </c>
      <c r="D37" s="51" t="s">
        <v>100</v>
      </c>
      <c r="E37" s="51">
        <f>IF(D37="leicht",6,IF(D37="mittel",6,IF(D37="schwer",18,xxx)))</f>
        <v>18</v>
      </c>
      <c r="F37" s="51">
        <f>IF(E37=6,30,IF(E37=18,40,xxx))</f>
        <v>40</v>
      </c>
      <c r="G37" s="40" t="s">
        <v>578</v>
      </c>
      <c r="H37" s="52" t="s">
        <v>579</v>
      </c>
      <c r="I37" s="52" t="s">
        <v>1053</v>
      </c>
      <c r="J37" s="52"/>
      <c r="K37" s="53" t="s">
        <v>70</v>
      </c>
    </row>
    <row r="38" spans="2:11" s="61" customFormat="1" ht="178.5" customHeight="1">
      <c r="B38" s="50">
        <v>5</v>
      </c>
      <c r="C38" s="56" t="s">
        <v>287</v>
      </c>
      <c r="D38" s="39" t="s">
        <v>100</v>
      </c>
      <c r="E38" s="51">
        <f>IF(D38="leicht",6,IF(D38="mittel",6,IF(D38="schwer",18,xxx)))</f>
        <v>18</v>
      </c>
      <c r="F38" s="51">
        <f>IF(E38=6,30,IF(E38=18,40,xxx))</f>
        <v>40</v>
      </c>
      <c r="G38" s="40" t="s">
        <v>580</v>
      </c>
      <c r="H38" s="52" t="s">
        <v>1020</v>
      </c>
      <c r="I38" s="52" t="s">
        <v>1050</v>
      </c>
      <c r="J38" s="52"/>
      <c r="K38" s="53" t="s">
        <v>70</v>
      </c>
    </row>
    <row r="39" spans="2:11" s="61" customFormat="1" ht="76.5">
      <c r="B39" s="50">
        <v>5</v>
      </c>
      <c r="C39" s="56" t="s">
        <v>312</v>
      </c>
      <c r="D39" s="39" t="s">
        <v>45</v>
      </c>
      <c r="E39" s="51">
        <f>IF(D39="leicht",6,IF(D39="mittel",6,IF(D39="schwer",18,xxx)))</f>
        <v>6</v>
      </c>
      <c r="F39" s="51">
        <f>IF(E39=6,30,IF(E39=18,40,xxx))</f>
        <v>30</v>
      </c>
      <c r="G39" s="40" t="s">
        <v>581</v>
      </c>
      <c r="H39" s="52" t="s">
        <v>989</v>
      </c>
      <c r="I39" s="52" t="s">
        <v>1056</v>
      </c>
      <c r="J39" s="52"/>
      <c r="K39" s="53" t="s">
        <v>582</v>
      </c>
    </row>
    <row r="40" spans="2:11" s="61" customFormat="1" ht="38.25">
      <c r="B40" s="50">
        <v>5</v>
      </c>
      <c r="C40" s="56" t="s">
        <v>312</v>
      </c>
      <c r="D40" s="39" t="s">
        <v>85</v>
      </c>
      <c r="E40" s="51">
        <f>IF(D40="leicht",6,IF(D40="mittel",6,IF(D40="schwer",18,xxx)))</f>
        <v>6</v>
      </c>
      <c r="F40" s="51">
        <f>IF(E40=6,30,IF(E40=18,40,xxx))</f>
        <v>30</v>
      </c>
      <c r="G40" s="40" t="s">
        <v>583</v>
      </c>
      <c r="H40" s="52" t="s">
        <v>990</v>
      </c>
      <c r="I40" s="52" t="s">
        <v>1057</v>
      </c>
      <c r="J40" s="52"/>
      <c r="K40" s="53" t="s">
        <v>84</v>
      </c>
    </row>
    <row r="41" spans="2:11" s="61" customFormat="1" ht="25.5">
      <c r="B41" s="50">
        <v>5</v>
      </c>
      <c r="C41" s="56" t="s">
        <v>312</v>
      </c>
      <c r="D41" s="51" t="s">
        <v>85</v>
      </c>
      <c r="E41" s="51">
        <f>IF(D41="leicht",6,IF(D41="mittel",6,IF(D41="schwer",18,xxx)))</f>
        <v>6</v>
      </c>
      <c r="F41" s="51">
        <f>IF(E41=6,30,IF(E41=18,40,xxx))</f>
        <v>30</v>
      </c>
      <c r="G41" s="40" t="s">
        <v>584</v>
      </c>
      <c r="H41" s="52" t="s">
        <v>585</v>
      </c>
      <c r="I41" s="52" t="s">
        <v>1058</v>
      </c>
      <c r="J41" s="52"/>
      <c r="K41" s="53" t="s">
        <v>70</v>
      </c>
    </row>
    <row r="42" spans="2:11" s="61" customFormat="1" ht="270.75" customHeight="1">
      <c r="B42" s="50">
        <v>5</v>
      </c>
      <c r="C42" s="56" t="s">
        <v>312</v>
      </c>
      <c r="D42" s="51" t="s">
        <v>100</v>
      </c>
      <c r="E42" s="51">
        <f>IF(D42="leicht",6,IF(D42="mittel",6,IF(D42="schwer",18,xxx)))</f>
        <v>18</v>
      </c>
      <c r="F42" s="51">
        <f>IF(E42=6,30,IF(E42=18,40,xxx))</f>
        <v>40</v>
      </c>
      <c r="G42" s="40" t="s">
        <v>586</v>
      </c>
      <c r="H42" s="52" t="s">
        <v>1021</v>
      </c>
      <c r="I42" s="52" t="s">
        <v>1059</v>
      </c>
      <c r="J42" s="52"/>
      <c r="K42" s="53" t="s">
        <v>587</v>
      </c>
    </row>
    <row r="43" spans="2:11" s="61" customFormat="1" ht="210.75" customHeight="1">
      <c r="B43" s="50">
        <v>5</v>
      </c>
      <c r="C43" s="56" t="s">
        <v>312</v>
      </c>
      <c r="D43" s="51" t="s">
        <v>100</v>
      </c>
      <c r="E43" s="51">
        <f>IF(D43="leicht",6,IF(D43="mittel",6,IF(D43="schwer",18,xxx)))</f>
        <v>18</v>
      </c>
      <c r="F43" s="51">
        <f>IF(E43=6,30,IF(E43=18,40,xxx))</f>
        <v>40</v>
      </c>
      <c r="G43" s="40" t="s">
        <v>588</v>
      </c>
      <c r="H43" s="52" t="s">
        <v>1022</v>
      </c>
      <c r="I43" s="52" t="s">
        <v>1060</v>
      </c>
      <c r="J43" s="52"/>
      <c r="K43" s="53" t="s">
        <v>330</v>
      </c>
    </row>
    <row r="44" spans="2:11" s="61" customFormat="1" ht="69" customHeight="1">
      <c r="B44" s="50">
        <v>5</v>
      </c>
      <c r="C44" s="56" t="s">
        <v>287</v>
      </c>
      <c r="D44" s="51" t="s">
        <v>45</v>
      </c>
      <c r="E44" s="51">
        <f>IF(D44="leicht",6,IF(D44="mittel",6,IF(D44="schwer",18,xxx)))</f>
        <v>6</v>
      </c>
      <c r="F44" s="51">
        <f>IF(E44=6,30,IF(E44=18,40,xxx))</f>
        <v>30</v>
      </c>
      <c r="G44" s="40" t="s">
        <v>589</v>
      </c>
      <c r="H44" s="52" t="s">
        <v>590</v>
      </c>
      <c r="I44" s="52" t="s">
        <v>1061</v>
      </c>
      <c r="J44" s="52"/>
      <c r="K44" s="53" t="s">
        <v>591</v>
      </c>
    </row>
    <row r="45" spans="2:11" s="61" customFormat="1" ht="131.25" customHeight="1">
      <c r="B45" s="50">
        <v>5</v>
      </c>
      <c r="C45" s="56" t="s">
        <v>287</v>
      </c>
      <c r="D45" s="51" t="s">
        <v>100</v>
      </c>
      <c r="E45" s="51">
        <f>IF(D45="leicht",6,IF(D45="mittel",6,IF(D45="schwer",18,xxx)))</f>
        <v>18</v>
      </c>
      <c r="F45" s="51">
        <f>IF(E45=6,30,IF(E45=18,40,xxx))</f>
        <v>40</v>
      </c>
      <c r="G45" s="40" t="s">
        <v>592</v>
      </c>
      <c r="H45" s="52" t="s">
        <v>991</v>
      </c>
      <c r="I45" s="52" t="s">
        <v>1062</v>
      </c>
      <c r="J45" s="52"/>
      <c r="K45" s="53" t="s">
        <v>593</v>
      </c>
    </row>
    <row r="46" spans="2:11" s="61" customFormat="1" ht="108.75" customHeight="1">
      <c r="B46" s="50">
        <v>5</v>
      </c>
      <c r="C46" s="56" t="s">
        <v>312</v>
      </c>
      <c r="D46" s="51" t="s">
        <v>100</v>
      </c>
      <c r="E46" s="51">
        <f>IF(D46="leicht",6,IF(D46="mittel",6,IF(D46="schwer",18,xxx)))</f>
        <v>18</v>
      </c>
      <c r="F46" s="51">
        <f>IF(E46=6,30,IF(E46=18,40,xxx))</f>
        <v>40</v>
      </c>
      <c r="G46" s="40" t="s">
        <v>594</v>
      </c>
      <c r="H46" s="52" t="s">
        <v>992</v>
      </c>
      <c r="I46" s="52" t="s">
        <v>1063</v>
      </c>
      <c r="J46" s="52"/>
      <c r="K46" s="53" t="s">
        <v>595</v>
      </c>
    </row>
    <row r="47" spans="2:11" s="61" customFormat="1" ht="63.75">
      <c r="B47" s="50">
        <v>6</v>
      </c>
      <c r="C47" s="56" t="s">
        <v>332</v>
      </c>
      <c r="D47" s="39" t="s">
        <v>45</v>
      </c>
      <c r="E47" s="51">
        <f>IF(D47="leicht",6,IF(D47="mittel",6,IF(D47="schwer",18,xxx)))</f>
        <v>6</v>
      </c>
      <c r="F47" s="51">
        <f>IF(E47=6,30,IF(E47=18,40,xxx))</f>
        <v>30</v>
      </c>
      <c r="G47" s="40" t="s">
        <v>596</v>
      </c>
      <c r="H47" s="52" t="s">
        <v>597</v>
      </c>
      <c r="I47" s="52" t="s">
        <v>1064</v>
      </c>
      <c r="J47" s="52"/>
      <c r="K47" s="53" t="s">
        <v>70</v>
      </c>
    </row>
    <row r="48" spans="2:11" s="61" customFormat="1" ht="141.6" customHeight="1">
      <c r="B48" s="50">
        <v>6</v>
      </c>
      <c r="C48" s="56" t="s">
        <v>363</v>
      </c>
      <c r="D48" s="39" t="s">
        <v>45</v>
      </c>
      <c r="E48" s="51">
        <f>IF(D48="leicht",6,IF(D48="mittel",6,IF(D48="schwer",18,xxx)))</f>
        <v>6</v>
      </c>
      <c r="F48" s="51">
        <f>IF(E48=6,30,IF(E48=18,40,xxx))</f>
        <v>30</v>
      </c>
      <c r="G48" s="40" t="s">
        <v>598</v>
      </c>
      <c r="H48" s="52" t="s">
        <v>993</v>
      </c>
      <c r="I48" s="52" t="s">
        <v>1051</v>
      </c>
      <c r="J48" s="52"/>
      <c r="K48" s="53" t="s">
        <v>84</v>
      </c>
    </row>
    <row r="49" spans="2:11" s="61" customFormat="1" ht="100.5" customHeight="1">
      <c r="B49" s="50">
        <v>6</v>
      </c>
      <c r="C49" s="56" t="s">
        <v>337</v>
      </c>
      <c r="D49" s="39" t="s">
        <v>85</v>
      </c>
      <c r="E49" s="51">
        <f>IF(D49="leicht",6,IF(D49="mittel",6,IF(D49="schwer",18,xxx)))</f>
        <v>6</v>
      </c>
      <c r="F49" s="51">
        <f>IF(E49=6,30,IF(E49=18,40,xxx))</f>
        <v>30</v>
      </c>
      <c r="G49" s="40" t="s">
        <v>599</v>
      </c>
      <c r="H49" s="52" t="s">
        <v>994</v>
      </c>
      <c r="I49" s="52" t="s">
        <v>1065</v>
      </c>
      <c r="J49" s="52"/>
      <c r="K49" s="53" t="s">
        <v>600</v>
      </c>
    </row>
    <row r="50" spans="2:11" s="61" customFormat="1" ht="63.75">
      <c r="B50" s="50">
        <v>6</v>
      </c>
      <c r="C50" s="56" t="s">
        <v>339</v>
      </c>
      <c r="D50" s="51" t="s">
        <v>85</v>
      </c>
      <c r="E50" s="51">
        <f>IF(D50="leicht",6,IF(D50="mittel",6,IF(D50="schwer",18,xxx)))</f>
        <v>6</v>
      </c>
      <c r="F50" s="51">
        <f>IF(E50=6,30,IF(E50=18,40,xxx))</f>
        <v>30</v>
      </c>
      <c r="G50" s="40" t="s">
        <v>601</v>
      </c>
      <c r="H50" s="52" t="s">
        <v>995</v>
      </c>
      <c r="I50" s="52" t="s">
        <v>1066</v>
      </c>
      <c r="J50" s="52"/>
      <c r="K50" s="53" t="s">
        <v>602</v>
      </c>
    </row>
    <row r="51" spans="2:11" s="61" customFormat="1" ht="161.25" customHeight="1">
      <c r="B51" s="50">
        <v>6</v>
      </c>
      <c r="C51" s="56" t="s">
        <v>339</v>
      </c>
      <c r="D51" s="51" t="s">
        <v>100</v>
      </c>
      <c r="E51" s="51">
        <f>IF(D51="leicht",6,IF(D51="mittel",6,IF(D51="schwer",18,xxx)))</f>
        <v>18</v>
      </c>
      <c r="F51" s="51">
        <f>IF(E51=6,30,IF(E51=18,40,xxx))</f>
        <v>40</v>
      </c>
      <c r="G51" s="40" t="s">
        <v>603</v>
      </c>
      <c r="H51" s="52" t="s">
        <v>1000</v>
      </c>
      <c r="I51" s="52" t="s">
        <v>1067</v>
      </c>
      <c r="J51" s="52"/>
      <c r="K51" s="53" t="s">
        <v>604</v>
      </c>
    </row>
    <row r="52" spans="2:11" s="61" customFormat="1" ht="118.5" customHeight="1">
      <c r="B52" s="50">
        <v>6</v>
      </c>
      <c r="C52" s="56" t="s">
        <v>339</v>
      </c>
      <c r="D52" s="51" t="s">
        <v>100</v>
      </c>
      <c r="E52" s="51">
        <f>IF(D52="leicht",6,IF(D52="mittel",6,IF(D52="schwer",18,xxx)))</f>
        <v>18</v>
      </c>
      <c r="F52" s="51">
        <f>IF(E52=6,30,IF(E52=18,40,xxx))</f>
        <v>40</v>
      </c>
      <c r="G52" s="40" t="s">
        <v>605</v>
      </c>
      <c r="H52" s="52" t="s">
        <v>996</v>
      </c>
      <c r="I52" s="52" t="s">
        <v>1068</v>
      </c>
      <c r="J52" s="52"/>
      <c r="K52" s="53" t="s">
        <v>606</v>
      </c>
    </row>
    <row r="53" spans="2:11" ht="178.5">
      <c r="B53" s="50">
        <v>6</v>
      </c>
      <c r="C53" s="56" t="s">
        <v>332</v>
      </c>
      <c r="D53" s="51" t="s">
        <v>100</v>
      </c>
      <c r="E53" s="51">
        <f>IF(D53="leicht",6,IF(D53="mittel",6,IF(D53="schwer",18,xxx)))</f>
        <v>18</v>
      </c>
      <c r="F53" s="51">
        <f>IF(E53=6,30,IF(E53=18,40,xxx))</f>
        <v>40</v>
      </c>
      <c r="G53" s="40" t="s">
        <v>607</v>
      </c>
      <c r="H53" s="52" t="s">
        <v>997</v>
      </c>
      <c r="I53" s="52" t="s">
        <v>1069</v>
      </c>
      <c r="J53" s="52"/>
      <c r="K53" s="53" t="s">
        <v>608</v>
      </c>
    </row>
    <row r="54" spans="2:11" ht="143.25" customHeight="1">
      <c r="B54" s="50">
        <v>6</v>
      </c>
      <c r="C54" s="56" t="s">
        <v>332</v>
      </c>
      <c r="D54" s="51" t="s">
        <v>100</v>
      </c>
      <c r="E54" s="51">
        <f>IF(D54="leicht",6,IF(D54="mittel",6,IF(D54="schwer",18,xxx)))</f>
        <v>18</v>
      </c>
      <c r="F54" s="51">
        <f>IF(E54=6,30,IF(E54=18,40,xxx))</f>
        <v>40</v>
      </c>
      <c r="G54" s="40" t="s">
        <v>609</v>
      </c>
      <c r="H54" s="52" t="s">
        <v>1004</v>
      </c>
      <c r="I54" s="52" t="s">
        <v>1070</v>
      </c>
      <c r="J54" s="52"/>
      <c r="K54" s="53" t="s">
        <v>610</v>
      </c>
    </row>
    <row r="55" spans="2:11" s="61" customFormat="1" ht="115.5" customHeight="1">
      <c r="B55" s="50">
        <v>6</v>
      </c>
      <c r="C55" s="56" t="s">
        <v>337</v>
      </c>
      <c r="D55" s="51" t="s">
        <v>100</v>
      </c>
      <c r="E55" s="51">
        <f>IF(D55="leicht",6,IF(D55="mittel",6,IF(D55="schwer",18,xxx)))</f>
        <v>18</v>
      </c>
      <c r="F55" s="51">
        <f>IF(E55=6,30,IF(E55=18,40,xxx))</f>
        <v>40</v>
      </c>
      <c r="G55" s="40" t="s">
        <v>611</v>
      </c>
      <c r="H55" s="52" t="s">
        <v>998</v>
      </c>
      <c r="I55" s="52" t="s">
        <v>1071</v>
      </c>
      <c r="J55" s="52"/>
      <c r="K55" s="53" t="s">
        <v>612</v>
      </c>
    </row>
    <row r="56" spans="2:11" ht="25.5">
      <c r="B56" s="50"/>
      <c r="C56" s="56"/>
      <c r="D56" s="51"/>
      <c r="E56" s="51" t="e">
        <f>IF(D56="leicht",6,IF(D56="mittel",6,IF(D56="schwer",18,xxx)))</f>
        <v>#NAME?</v>
      </c>
      <c r="F56" s="51" t="e">
        <f>IF(E56=6,30,IF(E56=18,40,xxx))</f>
        <v>#NAME?</v>
      </c>
      <c r="G56" s="40" t="s">
        <v>613</v>
      </c>
      <c r="H56" s="52"/>
      <c r="I56" s="52"/>
      <c r="J56" s="52"/>
      <c r="K56" s="53"/>
    </row>
    <row r="57" spans="2:11" ht="25.5">
      <c r="B57" s="50"/>
      <c r="C57" s="56"/>
      <c r="D57" s="51"/>
      <c r="E57" s="51" t="e">
        <f>IF(D57="leicht",6,IF(D57="mittel",6,IF(D57="schwer",18,xxx)))</f>
        <v>#NAME?</v>
      </c>
      <c r="F57" s="51" t="e">
        <f>IF(E57=6,30,IF(E57=18,40,xxx))</f>
        <v>#NAME?</v>
      </c>
      <c r="G57" s="40" t="s">
        <v>614</v>
      </c>
      <c r="H57" s="52"/>
      <c r="I57" s="52"/>
      <c r="J57" s="52"/>
      <c r="K57" s="53"/>
    </row>
    <row r="58" spans="2:11" ht="25.5">
      <c r="B58" s="50"/>
      <c r="C58" s="56"/>
      <c r="D58" s="51"/>
      <c r="E58" s="51" t="e">
        <f>IF(D58="leicht",6,IF(D58="mittel",6,IF(D58="schwer",18,xxx)))</f>
        <v>#NAME?</v>
      </c>
      <c r="F58" s="51" t="e">
        <f>IF(E58=6,30,IF(E58=18,40,xxx))</f>
        <v>#NAME?</v>
      </c>
      <c r="G58" s="40" t="s">
        <v>615</v>
      </c>
      <c r="H58" s="52"/>
      <c r="I58" s="52"/>
      <c r="J58" s="52"/>
      <c r="K58" s="53"/>
    </row>
    <row r="59" spans="2:11" ht="25.5">
      <c r="B59" s="50"/>
      <c r="C59" s="56"/>
      <c r="D59" s="51"/>
      <c r="E59" s="51" t="e">
        <f>IF(D59="leicht",6,IF(D59="mittel",6,IF(D59="schwer",18,xxx)))</f>
        <v>#NAME?</v>
      </c>
      <c r="F59" s="51" t="e">
        <f>IF(E59=6,30,IF(E59=18,40,xxx))</f>
        <v>#NAME?</v>
      </c>
      <c r="G59" s="40" t="s">
        <v>616</v>
      </c>
      <c r="H59" s="52"/>
      <c r="I59" s="52"/>
      <c r="J59" s="52"/>
      <c r="K59" s="53"/>
    </row>
    <row r="60" spans="2:11" ht="25.5">
      <c r="B60" s="50"/>
      <c r="C60" s="56"/>
      <c r="D60" s="51"/>
      <c r="E60" s="51" t="e">
        <f>IF(D60="leicht",6,IF(D60="mittel",6,IF(D60="schwer",18,xxx)))</f>
        <v>#NAME?</v>
      </c>
      <c r="F60" s="51" t="e">
        <f>IF(E60=6,30,IF(E60=18,40,xxx))</f>
        <v>#NAME?</v>
      </c>
      <c r="G60" s="40" t="s">
        <v>617</v>
      </c>
      <c r="H60" s="52"/>
      <c r="I60" s="52"/>
      <c r="J60" s="52"/>
      <c r="K60" s="53"/>
    </row>
    <row r="61" spans="2:11" ht="25.5">
      <c r="B61" s="50"/>
      <c r="C61" s="56"/>
      <c r="D61" s="51"/>
      <c r="E61" s="51" t="e">
        <f>IF(D61="leicht",6,IF(D61="mittel",6,IF(D61="schwer",18,xxx)))</f>
        <v>#NAME?</v>
      </c>
      <c r="F61" s="51" t="e">
        <f>IF(E61=6,30,IF(E61=18,40,xxx))</f>
        <v>#NAME?</v>
      </c>
      <c r="G61" s="40" t="s">
        <v>618</v>
      </c>
      <c r="H61" s="52"/>
      <c r="I61" s="52"/>
      <c r="J61" s="52"/>
      <c r="K61" s="53"/>
    </row>
    <row r="62" spans="2:11" ht="25.5">
      <c r="B62" s="50"/>
      <c r="C62" s="56"/>
      <c r="D62" s="51"/>
      <c r="E62" s="51" t="e">
        <f>IF(D62="leicht",6,IF(D62="mittel",6,IF(D62="schwer",18,xxx)))</f>
        <v>#NAME?</v>
      </c>
      <c r="F62" s="51" t="e">
        <f>IF(E62=6,30,IF(E62=18,40,xxx))</f>
        <v>#NAME?</v>
      </c>
      <c r="G62" s="40" t="s">
        <v>619</v>
      </c>
      <c r="H62" s="52"/>
      <c r="I62" s="52"/>
      <c r="J62" s="52"/>
      <c r="K62" s="53"/>
    </row>
    <row r="63" spans="2:11" ht="25.5">
      <c r="B63" s="50"/>
      <c r="C63" s="56"/>
      <c r="D63" s="51"/>
      <c r="E63" s="51" t="e">
        <f>IF(D63="leicht",6,IF(D63="mittel",6,IF(D63="schwer",18,xxx)))</f>
        <v>#NAME?</v>
      </c>
      <c r="F63" s="51" t="e">
        <f>IF(E63=6,30,IF(E63=18,40,xxx))</f>
        <v>#NAME?</v>
      </c>
      <c r="G63" s="40" t="s">
        <v>620</v>
      </c>
      <c r="H63" s="52"/>
      <c r="I63" s="52"/>
      <c r="J63" s="52"/>
      <c r="K63" s="53"/>
    </row>
    <row r="64" spans="2:11" ht="25.5">
      <c r="B64" s="50"/>
      <c r="C64" s="56"/>
      <c r="D64" s="51"/>
      <c r="E64" s="51" t="e">
        <f>IF(D64="leicht",6,IF(D64="mittel",6,IF(D64="schwer",18,xxx)))</f>
        <v>#NAME?</v>
      </c>
      <c r="F64" s="51" t="e">
        <f>IF(E64=6,30,IF(E64=18,40,xxx))</f>
        <v>#NAME?</v>
      </c>
      <c r="G64" s="40" t="s">
        <v>621</v>
      </c>
      <c r="H64" s="52"/>
      <c r="I64" s="52"/>
      <c r="J64" s="52"/>
      <c r="K64" s="53"/>
    </row>
    <row r="65" spans="2:11" ht="25.5">
      <c r="B65" s="50"/>
      <c r="C65" s="56"/>
      <c r="D65" s="51"/>
      <c r="E65" s="51" t="e">
        <f>IF(D65="leicht",6,IF(D65="mittel",6,IF(D65="schwer",18,xxx)))</f>
        <v>#NAME?</v>
      </c>
      <c r="F65" s="51" t="e">
        <f>IF(E65=6,30,IF(E65=18,40,xxx))</f>
        <v>#NAME?</v>
      </c>
      <c r="G65" s="40" t="s">
        <v>622</v>
      </c>
      <c r="H65" s="52"/>
      <c r="I65" s="52"/>
      <c r="J65" s="52"/>
      <c r="K65" s="53"/>
    </row>
    <row r="66" spans="2:11" ht="25.5">
      <c r="B66" s="50"/>
      <c r="C66" s="56"/>
      <c r="D66" s="51"/>
      <c r="E66" s="51" t="e">
        <f>IF(D66="leicht",6,IF(D66="mittel",6,IF(D66="schwer",18,xxx)))</f>
        <v>#NAME?</v>
      </c>
      <c r="F66" s="51" t="e">
        <f>IF(E66=6,30,IF(E66=18,40,xxx))</f>
        <v>#NAME?</v>
      </c>
      <c r="G66" s="40" t="s">
        <v>623</v>
      </c>
      <c r="H66" s="52"/>
      <c r="I66" s="52"/>
      <c r="J66" s="52"/>
      <c r="K66" s="53"/>
    </row>
    <row r="67" spans="2:11" ht="25.5">
      <c r="B67" s="50"/>
      <c r="C67" s="56"/>
      <c r="D67" s="51"/>
      <c r="E67" s="51" t="e">
        <f>IF(D67="leicht",6,IF(D67="mittel",6,IF(D67="schwer",18,xxx)))</f>
        <v>#NAME?</v>
      </c>
      <c r="F67" s="51" t="e">
        <f>IF(E67=6,30,IF(E67=18,40,xxx))</f>
        <v>#NAME?</v>
      </c>
      <c r="G67" s="40" t="s">
        <v>624</v>
      </c>
      <c r="H67" s="52"/>
      <c r="I67" s="52"/>
      <c r="J67" s="52"/>
      <c r="K67" s="53"/>
    </row>
    <row r="68" spans="2:11" ht="25.5">
      <c r="B68" s="50"/>
      <c r="C68" s="56"/>
      <c r="D68" s="51"/>
      <c r="E68" s="51" t="e">
        <f>IF(D68="leicht",6,IF(D68="mittel",6,IF(D68="schwer",18,xxx)))</f>
        <v>#NAME?</v>
      </c>
      <c r="F68" s="51" t="e">
        <f>IF(E68=6,30,IF(E68=18,40,xxx))</f>
        <v>#NAME?</v>
      </c>
      <c r="G68" s="40" t="s">
        <v>625</v>
      </c>
      <c r="H68" s="52"/>
      <c r="I68" s="52"/>
      <c r="J68" s="52"/>
      <c r="K68" s="53"/>
    </row>
    <row r="69" spans="2:11" ht="25.5">
      <c r="B69" s="50"/>
      <c r="C69" s="56"/>
      <c r="D69" s="51"/>
      <c r="E69" s="51" t="e">
        <f>IF(D69="leicht",6,IF(D69="mittel",6,IF(D69="schwer",18,xxx)))</f>
        <v>#NAME?</v>
      </c>
      <c r="F69" s="51" t="e">
        <f>IF(E69=6,30,IF(E69=18,40,xxx))</f>
        <v>#NAME?</v>
      </c>
      <c r="G69" s="40" t="s">
        <v>626</v>
      </c>
      <c r="H69" s="52"/>
      <c r="I69" s="52"/>
      <c r="J69" s="52"/>
      <c r="K69" s="53"/>
    </row>
    <row r="70" spans="2:11" ht="25.5">
      <c r="B70" s="50"/>
      <c r="C70" s="56"/>
      <c r="D70" s="51"/>
      <c r="E70" s="51" t="e">
        <f>IF(D70="leicht",6,IF(D70="mittel",6,IF(D70="schwer",18,xxx)))</f>
        <v>#NAME?</v>
      </c>
      <c r="F70" s="51" t="e">
        <f>IF(E70=6,30,IF(E70=18,40,xxx))</f>
        <v>#NAME?</v>
      </c>
      <c r="G70" s="40" t="s">
        <v>627</v>
      </c>
      <c r="H70" s="52"/>
      <c r="I70" s="52"/>
      <c r="J70" s="52"/>
      <c r="K70" s="53"/>
    </row>
    <row r="71" spans="2:11" ht="25.5">
      <c r="B71" s="50"/>
      <c r="C71" s="56"/>
      <c r="D71" s="51"/>
      <c r="E71" s="51" t="e">
        <f>IF(D71="leicht",6,IF(D71="mittel",6,IF(D71="schwer",18,xxx)))</f>
        <v>#NAME?</v>
      </c>
      <c r="F71" s="51" t="e">
        <f>IF(E71=6,30,IF(E71=18,40,xxx))</f>
        <v>#NAME?</v>
      </c>
      <c r="G71" s="40" t="s">
        <v>628</v>
      </c>
      <c r="H71" s="52"/>
      <c r="I71" s="52"/>
      <c r="J71" s="52"/>
      <c r="K71" s="53"/>
    </row>
    <row r="72" spans="2:11" ht="25.5">
      <c r="B72" s="50"/>
      <c r="C72" s="56"/>
      <c r="D72" s="51"/>
      <c r="E72" s="51" t="e">
        <f>IF(D72="leicht",6,IF(D72="mittel",6,IF(D72="schwer",18,xxx)))</f>
        <v>#NAME?</v>
      </c>
      <c r="F72" s="51" t="e">
        <f>IF(E72=6,30,IF(E72=18,40,xxx))</f>
        <v>#NAME?</v>
      </c>
      <c r="G72" s="40" t="s">
        <v>629</v>
      </c>
      <c r="H72" s="52"/>
      <c r="I72" s="52"/>
      <c r="J72" s="52"/>
      <c r="K72" s="53"/>
    </row>
    <row r="73" spans="2:11" ht="25.5">
      <c r="B73" s="50"/>
      <c r="C73" s="56"/>
      <c r="D73" s="51"/>
      <c r="E73" s="51" t="e">
        <f>IF(D73="leicht",6,IF(D73="mittel",6,IF(D73="schwer",18,xxx)))</f>
        <v>#NAME?</v>
      </c>
      <c r="F73" s="51" t="e">
        <f>IF(E73=6,30,IF(E73=18,40,xxx))</f>
        <v>#NAME?</v>
      </c>
      <c r="G73" s="40" t="s">
        <v>630</v>
      </c>
      <c r="H73" s="52"/>
      <c r="I73" s="52"/>
      <c r="J73" s="52"/>
      <c r="K73" s="53"/>
    </row>
    <row r="74" spans="2:11" ht="25.5">
      <c r="B74" s="50"/>
      <c r="C74" s="56"/>
      <c r="D74" s="51"/>
      <c r="E74" s="51" t="e">
        <f>IF(D74="leicht",6,IF(D74="mittel",6,IF(D74="schwer",18,xxx)))</f>
        <v>#NAME?</v>
      </c>
      <c r="F74" s="51" t="e">
        <f>IF(E74=6,30,IF(E74=18,40,xxx))</f>
        <v>#NAME?</v>
      </c>
      <c r="G74" s="40" t="s">
        <v>631</v>
      </c>
      <c r="H74" s="52"/>
      <c r="I74" s="52"/>
      <c r="J74" s="52"/>
      <c r="K74" s="53"/>
    </row>
    <row r="75" spans="2:11" ht="25.5">
      <c r="B75" s="50"/>
      <c r="C75" s="56"/>
      <c r="D75" s="51"/>
      <c r="E75" s="51" t="e">
        <f>IF(D75="leicht",6,IF(D75="mittel",6,IF(D75="schwer",18,xxx)))</f>
        <v>#NAME?</v>
      </c>
      <c r="F75" s="51" t="e">
        <f>IF(E75=6,30,IF(E75=18,40,xxx))</f>
        <v>#NAME?</v>
      </c>
      <c r="G75" s="40" t="s">
        <v>632</v>
      </c>
      <c r="H75" s="52"/>
      <c r="I75" s="52"/>
      <c r="J75" s="52"/>
      <c r="K75" s="53"/>
    </row>
    <row r="76" spans="2:11" ht="25.5">
      <c r="B76" s="50"/>
      <c r="C76" s="56"/>
      <c r="D76" s="51"/>
      <c r="E76" s="51" t="e">
        <f>IF(D76="leicht",6,IF(D76="mittel",6,IF(D76="schwer",18,xxx)))</f>
        <v>#NAME?</v>
      </c>
      <c r="F76" s="51" t="e">
        <f>IF(E76=6,30,IF(E76=18,40,xxx))</f>
        <v>#NAME?</v>
      </c>
      <c r="G76" s="40" t="s">
        <v>633</v>
      </c>
      <c r="H76" s="52"/>
      <c r="I76" s="52"/>
      <c r="J76" s="52"/>
      <c r="K76" s="53"/>
    </row>
    <row r="77" spans="2:11" ht="25.5">
      <c r="B77" s="50"/>
      <c r="C77" s="56"/>
      <c r="D77" s="51"/>
      <c r="E77" s="51" t="e">
        <f>IF(D77="leicht",6,IF(D77="mittel",6,IF(D77="schwer",18,xxx)))</f>
        <v>#NAME?</v>
      </c>
      <c r="F77" s="51" t="e">
        <f>IF(E77=6,30,IF(E77=18,40,xxx))</f>
        <v>#NAME?</v>
      </c>
      <c r="G77" s="40" t="s">
        <v>634</v>
      </c>
      <c r="H77" s="52"/>
      <c r="I77" s="52"/>
      <c r="J77" s="52"/>
      <c r="K77" s="53"/>
    </row>
    <row r="78" spans="2:11" ht="25.5">
      <c r="B78" s="50"/>
      <c r="C78" s="56"/>
      <c r="D78" s="51"/>
      <c r="E78" s="51" t="e">
        <f>IF(D78="leicht",6,IF(D78="mittel",6,IF(D78="schwer",18,xxx)))</f>
        <v>#NAME?</v>
      </c>
      <c r="F78" s="51" t="e">
        <f>IF(E78=6,30,IF(E78=18,40,xxx))</f>
        <v>#NAME?</v>
      </c>
      <c r="G78" s="40" t="s">
        <v>635</v>
      </c>
      <c r="H78" s="52"/>
      <c r="I78" s="52"/>
      <c r="J78" s="52"/>
      <c r="K78" s="53"/>
    </row>
    <row r="79" spans="2:11" ht="25.5">
      <c r="B79" s="50"/>
      <c r="C79" s="56"/>
      <c r="D79" s="51"/>
      <c r="E79" s="51" t="e">
        <f>IF(D79="leicht",6,IF(D79="mittel",6,IF(D79="schwer",18,xxx)))</f>
        <v>#NAME?</v>
      </c>
      <c r="F79" s="51" t="e">
        <f>IF(E79=6,30,IF(E79=18,40,xxx))</f>
        <v>#NAME?</v>
      </c>
      <c r="G79" s="40" t="s">
        <v>636</v>
      </c>
      <c r="H79" s="52"/>
      <c r="I79" s="52"/>
      <c r="J79" s="52"/>
      <c r="K79" s="53"/>
    </row>
    <row r="80" spans="2:11" ht="25.5">
      <c r="B80" s="50"/>
      <c r="C80" s="56"/>
      <c r="D80" s="51"/>
      <c r="E80" s="51" t="e">
        <f>IF(D80="leicht",6,IF(D80="mittel",6,IF(D80="schwer",18,xxx)))</f>
        <v>#NAME?</v>
      </c>
      <c r="F80" s="51" t="e">
        <f>IF(E80=6,30,IF(E80=18,40,xxx))</f>
        <v>#NAME?</v>
      </c>
      <c r="G80" s="40" t="s">
        <v>637</v>
      </c>
      <c r="H80" s="52"/>
      <c r="I80" s="52"/>
      <c r="J80" s="52"/>
      <c r="K80" s="53"/>
    </row>
    <row r="81" spans="2:11" ht="25.5">
      <c r="B81" s="50"/>
      <c r="C81" s="56"/>
      <c r="D81" s="51"/>
      <c r="E81" s="51" t="e">
        <f>IF(D81="leicht",6,IF(D81="mittel",6,IF(D81="schwer",18,xxx)))</f>
        <v>#NAME?</v>
      </c>
      <c r="F81" s="51" t="e">
        <f>IF(E81=6,30,IF(E81=18,40,xxx))</f>
        <v>#NAME?</v>
      </c>
      <c r="G81" s="40" t="s">
        <v>638</v>
      </c>
      <c r="H81" s="52"/>
      <c r="I81" s="52"/>
      <c r="J81" s="52"/>
      <c r="K81" s="53"/>
    </row>
    <row r="82" spans="2:11" ht="25.5">
      <c r="B82" s="50"/>
      <c r="C82" s="56"/>
      <c r="D82" s="51"/>
      <c r="E82" s="51" t="e">
        <f>IF(D82="leicht",6,IF(D82="mittel",6,IF(D82="schwer",18,xxx)))</f>
        <v>#NAME?</v>
      </c>
      <c r="F82" s="51" t="e">
        <f>IF(E82=6,30,IF(E82=18,40,xxx))</f>
        <v>#NAME?</v>
      </c>
      <c r="G82" s="40" t="s">
        <v>639</v>
      </c>
      <c r="H82" s="52"/>
      <c r="I82" s="52"/>
      <c r="J82" s="52"/>
      <c r="K82" s="53"/>
    </row>
    <row r="83" spans="2:11" ht="25.5">
      <c r="B83" s="50"/>
      <c r="C83" s="56"/>
      <c r="D83" s="51"/>
      <c r="E83" s="51" t="e">
        <f>IF(D83="leicht",6,IF(D83="mittel",6,IF(D83="schwer",18,xxx)))</f>
        <v>#NAME?</v>
      </c>
      <c r="F83" s="51" t="e">
        <f>IF(E83=6,30,IF(E83=18,40,xxx))</f>
        <v>#NAME?</v>
      </c>
      <c r="G83" s="40" t="s">
        <v>640</v>
      </c>
      <c r="H83" s="52"/>
      <c r="I83" s="52"/>
      <c r="J83" s="52"/>
      <c r="K83" s="53"/>
    </row>
    <row r="84" spans="2:11" ht="25.5">
      <c r="B84" s="50"/>
      <c r="C84" s="56"/>
      <c r="D84" s="51"/>
      <c r="E84" s="51" t="e">
        <f>IF(D84="leicht",6,IF(D84="mittel",6,IF(D84="schwer",18,xxx)))</f>
        <v>#NAME?</v>
      </c>
      <c r="F84" s="51" t="e">
        <f>IF(E84=6,30,IF(E84=18,40,xxx))</f>
        <v>#NAME?</v>
      </c>
      <c r="G84" s="40" t="s">
        <v>641</v>
      </c>
      <c r="H84" s="52"/>
      <c r="I84" s="52"/>
      <c r="J84" s="52"/>
      <c r="K84" s="53"/>
    </row>
    <row r="85" spans="2:11" ht="25.5">
      <c r="B85" s="50"/>
      <c r="C85" s="56"/>
      <c r="D85" s="51"/>
      <c r="E85" s="51" t="e">
        <f>IF(D85="leicht",6,IF(D85="mittel",6,IF(D85="schwer",18,xxx)))</f>
        <v>#NAME?</v>
      </c>
      <c r="F85" s="51" t="e">
        <f>IF(E85=6,30,IF(E85=18,40,xxx))</f>
        <v>#NAME?</v>
      </c>
      <c r="G85" s="40" t="s">
        <v>642</v>
      </c>
      <c r="H85" s="52"/>
      <c r="I85" s="52"/>
      <c r="J85" s="52"/>
      <c r="K85" s="53"/>
    </row>
    <row r="86" spans="2:11" ht="25.5">
      <c r="B86" s="50"/>
      <c r="C86" s="56"/>
      <c r="D86" s="51"/>
      <c r="E86" s="51" t="e">
        <f>IF(D86="leicht",6,IF(D86="mittel",6,IF(D86="schwer",18,xxx)))</f>
        <v>#NAME?</v>
      </c>
      <c r="F86" s="51" t="e">
        <f>IF(E86=6,30,IF(E86=18,40,xxx))</f>
        <v>#NAME?</v>
      </c>
      <c r="G86" s="40" t="s">
        <v>643</v>
      </c>
      <c r="H86" s="52"/>
      <c r="I86" s="52"/>
      <c r="J86" s="52"/>
      <c r="K86" s="53"/>
    </row>
    <row r="87" spans="2:11" ht="25.5">
      <c r="B87" s="50"/>
      <c r="C87" s="56"/>
      <c r="D87" s="51"/>
      <c r="E87" s="51" t="e">
        <f>IF(D87="leicht",6,IF(D87="mittel",6,IF(D87="schwer",18,xxx)))</f>
        <v>#NAME?</v>
      </c>
      <c r="F87" s="51" t="e">
        <f>IF(E87=6,30,IF(E87=18,40,xxx))</f>
        <v>#NAME?</v>
      </c>
      <c r="G87" s="40" t="s">
        <v>644</v>
      </c>
      <c r="H87" s="52"/>
      <c r="I87" s="52"/>
      <c r="J87" s="52"/>
      <c r="K87" s="53"/>
    </row>
    <row r="88" spans="2:11" ht="25.5">
      <c r="B88" s="50"/>
      <c r="C88" s="56"/>
      <c r="D88" s="51"/>
      <c r="E88" s="51" t="e">
        <f>IF(D88="leicht",6,IF(D88="mittel",6,IF(D88="schwer",18,xxx)))</f>
        <v>#NAME?</v>
      </c>
      <c r="F88" s="51" t="e">
        <f>IF(E88=6,30,IF(E88=18,40,xxx))</f>
        <v>#NAME?</v>
      </c>
      <c r="G88" s="40" t="s">
        <v>645</v>
      </c>
      <c r="H88" s="52"/>
      <c r="I88" s="52"/>
      <c r="J88" s="52"/>
      <c r="K88" s="53"/>
    </row>
    <row r="89" spans="2:11" ht="25.5">
      <c r="B89" s="50"/>
      <c r="C89" s="56"/>
      <c r="D89" s="51"/>
      <c r="E89" s="51" t="e">
        <f>IF(D89="leicht",6,IF(D89="mittel",6,IF(D89="schwer",18,xxx)))</f>
        <v>#NAME?</v>
      </c>
      <c r="F89" s="51" t="e">
        <f>IF(E89=6,30,IF(E89=18,40,xxx))</f>
        <v>#NAME?</v>
      </c>
      <c r="G89" s="40" t="s">
        <v>646</v>
      </c>
      <c r="H89" s="52"/>
      <c r="I89" s="52"/>
      <c r="J89" s="52"/>
      <c r="K89" s="53"/>
    </row>
    <row r="90" spans="2:11" ht="25.5">
      <c r="B90" s="50"/>
      <c r="C90" s="56"/>
      <c r="D90" s="51"/>
      <c r="E90" s="51" t="e">
        <f>IF(D90="leicht",6,IF(D90="mittel",6,IF(D90="schwer",18,xxx)))</f>
        <v>#NAME?</v>
      </c>
      <c r="F90" s="51" t="e">
        <f>IF(E90=6,30,IF(E90=18,40,xxx))</f>
        <v>#NAME?</v>
      </c>
      <c r="G90" s="40" t="s">
        <v>647</v>
      </c>
      <c r="H90" s="52"/>
      <c r="I90" s="52"/>
      <c r="J90" s="52"/>
      <c r="K90" s="53"/>
    </row>
    <row r="91" spans="2:11" ht="25.5">
      <c r="B91" s="50"/>
      <c r="C91" s="56"/>
      <c r="D91" s="51"/>
      <c r="E91" s="51" t="e">
        <f>IF(D91="leicht",6,IF(D91="mittel",6,IF(D91="schwer",18,xxx)))</f>
        <v>#NAME?</v>
      </c>
      <c r="F91" s="51" t="e">
        <f>IF(E91=6,30,IF(E91=18,40,xxx))</f>
        <v>#NAME?</v>
      </c>
      <c r="G91" s="40" t="s">
        <v>648</v>
      </c>
      <c r="H91" s="52"/>
      <c r="I91" s="52"/>
      <c r="J91" s="52"/>
      <c r="K91" s="53"/>
    </row>
    <row r="92" spans="2:11" ht="25.5">
      <c r="B92" s="50"/>
      <c r="C92" s="56"/>
      <c r="D92" s="51"/>
      <c r="E92" s="51" t="e">
        <f>IF(D92="leicht",6,IF(D92="mittel",6,IF(D92="schwer",18,xxx)))</f>
        <v>#NAME?</v>
      </c>
      <c r="F92" s="51" t="e">
        <f>IF(E92=6,30,IF(E92=18,40,xxx))</f>
        <v>#NAME?</v>
      </c>
      <c r="G92" s="40" t="s">
        <v>649</v>
      </c>
      <c r="H92" s="52"/>
      <c r="I92" s="52"/>
      <c r="J92" s="52"/>
      <c r="K92" s="53"/>
    </row>
    <row r="93" spans="2:11" ht="25.5">
      <c r="B93" s="50"/>
      <c r="C93" s="56"/>
      <c r="D93" s="51"/>
      <c r="E93" s="51" t="e">
        <f>IF(D93="leicht",6,IF(D93="mittel",6,IF(D93="schwer",18,xxx)))</f>
        <v>#NAME?</v>
      </c>
      <c r="F93" s="51" t="e">
        <f>IF(E93=6,30,IF(E93=18,40,xxx))</f>
        <v>#NAME?</v>
      </c>
      <c r="G93" s="40" t="s">
        <v>650</v>
      </c>
      <c r="H93" s="52"/>
      <c r="I93" s="52"/>
      <c r="J93" s="52"/>
      <c r="K93" s="53"/>
    </row>
    <row r="94" spans="2:11" ht="25.5">
      <c r="B94" s="50"/>
      <c r="C94" s="56"/>
      <c r="D94" s="51"/>
      <c r="E94" s="51" t="e">
        <f>IF(D94="leicht",6,IF(D94="mittel",6,IF(D94="schwer",18,xxx)))</f>
        <v>#NAME?</v>
      </c>
      <c r="F94" s="51" t="e">
        <f>IF(E94=6,30,IF(E94=18,40,xxx))</f>
        <v>#NAME?</v>
      </c>
      <c r="G94" s="40" t="s">
        <v>651</v>
      </c>
      <c r="H94" s="52"/>
      <c r="I94" s="52"/>
      <c r="J94" s="52"/>
      <c r="K94" s="53"/>
    </row>
    <row r="95" spans="2:11" ht="25.5">
      <c r="B95" s="50"/>
      <c r="C95" s="56"/>
      <c r="D95" s="51"/>
      <c r="E95" s="51" t="e">
        <f>IF(D95="leicht",6,IF(D95="mittel",6,IF(D95="schwer",18,xxx)))</f>
        <v>#NAME?</v>
      </c>
      <c r="F95" s="51" t="e">
        <f>IF(E95=6,30,IF(E95=18,40,xxx))</f>
        <v>#NAME?</v>
      </c>
      <c r="G95" s="40" t="s">
        <v>652</v>
      </c>
      <c r="H95" s="52"/>
      <c r="I95" s="52"/>
      <c r="J95" s="52"/>
      <c r="K95" s="53"/>
    </row>
    <row r="96" spans="2:11" ht="25.5">
      <c r="B96" s="50"/>
      <c r="C96" s="56"/>
      <c r="D96" s="51"/>
      <c r="E96" s="51" t="e">
        <f>IF(D96="leicht",6,IF(D96="mittel",6,IF(D96="schwer",18,xxx)))</f>
        <v>#NAME?</v>
      </c>
      <c r="F96" s="51" t="e">
        <f>IF(E96=6,30,IF(E96=18,40,xxx))</f>
        <v>#NAME?</v>
      </c>
      <c r="G96" s="40" t="s">
        <v>653</v>
      </c>
      <c r="H96" s="52"/>
      <c r="I96" s="52"/>
      <c r="J96" s="52"/>
      <c r="K96" s="53"/>
    </row>
    <row r="97" spans="2:11" ht="25.5">
      <c r="B97" s="50"/>
      <c r="C97" s="56"/>
      <c r="D97" s="51"/>
      <c r="E97" s="51" t="e">
        <f>IF(D97="leicht",6,IF(D97="mittel",6,IF(D97="schwer",18,xxx)))</f>
        <v>#NAME?</v>
      </c>
      <c r="F97" s="51" t="e">
        <f>IF(E97=6,30,IF(E97=18,40,xxx))</f>
        <v>#NAME?</v>
      </c>
      <c r="G97" s="40" t="s">
        <v>654</v>
      </c>
      <c r="H97" s="52"/>
      <c r="I97" s="52"/>
      <c r="J97" s="52"/>
      <c r="K97" s="53"/>
    </row>
    <row r="98" spans="2:11" ht="25.5">
      <c r="B98" s="50"/>
      <c r="C98" s="56"/>
      <c r="D98" s="51"/>
      <c r="E98" s="51" t="e">
        <f>IF(D98="leicht",6,IF(D98="mittel",6,IF(D98="schwer",18,xxx)))</f>
        <v>#NAME?</v>
      </c>
      <c r="F98" s="51" t="e">
        <f>IF(E98=6,30,IF(E98=18,40,xxx))</f>
        <v>#NAME?</v>
      </c>
      <c r="G98" s="40" t="s">
        <v>655</v>
      </c>
      <c r="H98" s="52"/>
      <c r="I98" s="52"/>
      <c r="J98" s="52"/>
      <c r="K98" s="53"/>
    </row>
    <row r="99" spans="2:11" ht="25.5">
      <c r="B99" s="50"/>
      <c r="C99" s="56"/>
      <c r="D99" s="51"/>
      <c r="E99" s="51" t="e">
        <f>IF(D99="leicht",6,IF(D99="mittel",6,IF(D99="schwer",18,xxx)))</f>
        <v>#NAME?</v>
      </c>
      <c r="F99" s="51" t="e">
        <f>IF(E99=6,30,IF(E99=18,40,xxx))</f>
        <v>#NAME?</v>
      </c>
      <c r="G99" s="40" t="s">
        <v>656</v>
      </c>
      <c r="H99" s="52"/>
      <c r="I99" s="52"/>
      <c r="J99" s="52"/>
      <c r="K99" s="53"/>
    </row>
    <row r="100" spans="2:11" ht="25.5">
      <c r="B100" s="50"/>
      <c r="C100" s="56"/>
      <c r="D100" s="51"/>
      <c r="E100" s="51" t="e">
        <f>IF(D100="leicht",6,IF(D100="mittel",6,IF(D100="schwer",18,xxx)))</f>
        <v>#NAME?</v>
      </c>
      <c r="F100" s="51" t="e">
        <f>IF(E100=6,30,IF(E100=18,40,xxx))</f>
        <v>#NAME?</v>
      </c>
      <c r="G100" s="40" t="s">
        <v>657</v>
      </c>
      <c r="H100" s="52"/>
      <c r="I100" s="52"/>
      <c r="J100" s="52"/>
      <c r="K100" s="53"/>
    </row>
    <row r="101" spans="2:11" ht="25.5">
      <c r="B101" s="50"/>
      <c r="C101" s="56"/>
      <c r="D101" s="51"/>
      <c r="E101" s="51" t="e">
        <f>IF(D101="leicht",6,IF(D101="mittel",6,IF(D101="schwer",18,xxx)))</f>
        <v>#NAME?</v>
      </c>
      <c r="F101" s="51" t="e">
        <f>IF(E101=6,30,IF(E101=18,40,xxx))</f>
        <v>#NAME?</v>
      </c>
      <c r="G101" s="40" t="s">
        <v>658</v>
      </c>
      <c r="H101" s="52"/>
      <c r="I101" s="52"/>
      <c r="J101" s="52"/>
      <c r="K101" s="53"/>
    </row>
    <row r="102" spans="2:11" ht="25.5">
      <c r="B102" s="50"/>
      <c r="C102" s="56"/>
      <c r="D102" s="51"/>
      <c r="E102" s="51" t="e">
        <f>IF(D102="leicht",6,IF(D102="mittel",6,IF(D102="schwer",18,xxx)))</f>
        <v>#NAME?</v>
      </c>
      <c r="F102" s="51" t="e">
        <f>IF(E102=6,30,IF(E102=18,40,xxx))</f>
        <v>#NAME?</v>
      </c>
      <c r="G102" s="40" t="s">
        <v>659</v>
      </c>
      <c r="H102" s="52"/>
      <c r="I102" s="52"/>
      <c r="J102" s="52"/>
      <c r="K102" s="53"/>
    </row>
    <row r="103" spans="2:11" ht="25.5">
      <c r="B103" s="50"/>
      <c r="C103" s="56"/>
      <c r="D103" s="51"/>
      <c r="E103" s="51" t="e">
        <f>IF(D103="leicht",6,IF(D103="mittel",6,IF(D103="schwer",18,xxx)))</f>
        <v>#NAME?</v>
      </c>
      <c r="F103" s="51" t="e">
        <f>IF(E103=6,30,IF(E103=18,40,xxx))</f>
        <v>#NAME?</v>
      </c>
      <c r="G103" s="40" t="s">
        <v>660</v>
      </c>
      <c r="H103" s="52"/>
      <c r="I103" s="52"/>
      <c r="J103" s="52"/>
      <c r="K103" s="53"/>
    </row>
    <row r="104" spans="2:11" ht="25.5">
      <c r="B104" s="50"/>
      <c r="C104" s="56"/>
      <c r="D104" s="51"/>
      <c r="E104" s="51" t="e">
        <f>IF(D104="leicht",6,IF(D104="mittel",6,IF(D104="schwer",18,xxx)))</f>
        <v>#NAME?</v>
      </c>
      <c r="F104" s="51" t="e">
        <f>IF(E104=6,30,IF(E104=18,40,xxx))</f>
        <v>#NAME?</v>
      </c>
      <c r="G104" s="40" t="s">
        <v>661</v>
      </c>
      <c r="H104" s="52"/>
      <c r="I104" s="52"/>
      <c r="J104" s="52"/>
      <c r="K104" s="53"/>
    </row>
    <row r="105" spans="2:11" ht="25.5">
      <c r="B105" s="50"/>
      <c r="C105" s="56"/>
      <c r="D105" s="51"/>
      <c r="E105" s="51" t="e">
        <f>IF(D105="leicht",6,IF(D105="mittel",6,IF(D105="schwer",18,xxx)))</f>
        <v>#NAME?</v>
      </c>
      <c r="F105" s="51" t="e">
        <f>IF(E105=6,30,IF(E105=18,40,xxx))</f>
        <v>#NAME?</v>
      </c>
      <c r="G105" s="40" t="s">
        <v>662</v>
      </c>
      <c r="H105" s="52"/>
      <c r="I105" s="52"/>
      <c r="J105" s="52"/>
      <c r="K105" s="53"/>
    </row>
    <row r="106" spans="2:11" ht="25.5">
      <c r="B106" s="50"/>
      <c r="C106" s="56"/>
      <c r="D106" s="51"/>
      <c r="E106" s="51" t="e">
        <f>IF(D106="leicht",6,IF(D106="mittel",6,IF(D106="schwer",18,xxx)))</f>
        <v>#NAME?</v>
      </c>
      <c r="F106" s="51" t="e">
        <f>IF(E106=6,30,IF(E106=18,40,xxx))</f>
        <v>#NAME?</v>
      </c>
      <c r="G106" s="40" t="s">
        <v>663</v>
      </c>
      <c r="H106" s="52"/>
      <c r="I106" s="52"/>
      <c r="J106" s="52"/>
      <c r="K106" s="53"/>
    </row>
    <row r="107" spans="2:11" ht="25.5">
      <c r="B107" s="50"/>
      <c r="C107" s="56"/>
      <c r="D107" s="51"/>
      <c r="E107" s="51" t="e">
        <f>IF(D107="leicht",6,IF(D107="mittel",6,IF(D107="schwer",18,xxx)))</f>
        <v>#NAME?</v>
      </c>
      <c r="F107" s="51" t="e">
        <f>IF(E107=6,30,IF(E107=18,40,xxx))</f>
        <v>#NAME?</v>
      </c>
      <c r="G107" s="40" t="s">
        <v>664</v>
      </c>
      <c r="H107" s="52"/>
      <c r="I107" s="52"/>
      <c r="J107" s="52"/>
      <c r="K107" s="53"/>
    </row>
    <row r="108" spans="2:11" ht="25.5">
      <c r="B108" s="50"/>
      <c r="C108" s="56"/>
      <c r="D108" s="51"/>
      <c r="E108" s="51" t="e">
        <f>IF(D108="leicht",6,IF(D108="mittel",6,IF(D108="schwer",18,xxx)))</f>
        <v>#NAME?</v>
      </c>
      <c r="F108" s="51" t="e">
        <f>IF(E108=6,30,IF(E108=18,40,xxx))</f>
        <v>#NAME?</v>
      </c>
      <c r="G108" s="40" t="s">
        <v>665</v>
      </c>
      <c r="H108" s="52"/>
      <c r="I108" s="52"/>
      <c r="J108" s="52"/>
      <c r="K108" s="53"/>
    </row>
    <row r="109" spans="2:11" ht="25.5">
      <c r="B109" s="50"/>
      <c r="C109" s="56"/>
      <c r="D109" s="51"/>
      <c r="E109" s="51" t="e">
        <f>IF(D109="leicht",6,IF(D109="mittel",6,IF(D109="schwer",18,xxx)))</f>
        <v>#NAME?</v>
      </c>
      <c r="F109" s="51" t="e">
        <f>IF(E109=6,30,IF(E109=18,40,xxx))</f>
        <v>#NAME?</v>
      </c>
      <c r="G109" s="40" t="s">
        <v>666</v>
      </c>
      <c r="H109" s="52"/>
      <c r="I109" s="52"/>
      <c r="J109" s="52"/>
      <c r="K109" s="53"/>
    </row>
    <row r="110" spans="2:11">
      <c r="B110" s="50"/>
      <c r="C110" s="56"/>
      <c r="D110" s="51"/>
      <c r="E110" s="51" t="e">
        <f>IF(D110="leicht",6,IF(D110="mittel",6,IF(D110="schwer",18,xxx)))</f>
        <v>#NAME?</v>
      </c>
      <c r="F110" s="51" t="e">
        <f>IF(E110=6,30,IF(E110=18,40,xxx))</f>
        <v>#NAME?</v>
      </c>
      <c r="G110" s="60"/>
      <c r="H110" s="52"/>
      <c r="I110" s="52"/>
      <c r="J110" s="52"/>
      <c r="K110" s="53"/>
    </row>
    <row r="111" spans="2:11">
      <c r="B111" s="50"/>
      <c r="C111" s="56"/>
      <c r="D111" s="51"/>
      <c r="E111" s="51" t="e">
        <f>IF(D111="leicht",6,IF(D111="mittel",6,IF(D111="schwer",18,xxx)))</f>
        <v>#NAME?</v>
      </c>
      <c r="F111" s="51" t="e">
        <f>IF(E111=6,30,IF(E111=18,40,xxx))</f>
        <v>#NAME?</v>
      </c>
      <c r="G111" s="60"/>
      <c r="H111" s="52"/>
      <c r="I111" s="52"/>
      <c r="J111" s="52"/>
      <c r="K111" s="53"/>
    </row>
    <row r="112" spans="2:11">
      <c r="B112" s="50"/>
      <c r="C112" s="56"/>
      <c r="D112" s="51"/>
      <c r="E112" s="51" t="e">
        <f>IF(D112="leicht",6,IF(D112="mittel",6,IF(D112="schwer",18,xxx)))</f>
        <v>#NAME?</v>
      </c>
      <c r="F112" s="51" t="e">
        <f>IF(E112=6,30,IF(E112=18,40,xxx))</f>
        <v>#NAME?</v>
      </c>
      <c r="G112" s="60"/>
      <c r="H112" s="52"/>
      <c r="I112" s="52"/>
      <c r="J112" s="52"/>
      <c r="K112" s="53"/>
    </row>
    <row r="113" spans="2:11">
      <c r="B113" s="50"/>
      <c r="C113" s="56"/>
      <c r="D113" s="51"/>
      <c r="E113" s="51" t="e">
        <f>IF(D113="leicht",6,IF(D113="mittel",6,IF(D113="schwer",18,xxx)))</f>
        <v>#NAME?</v>
      </c>
      <c r="F113" s="51" t="e">
        <f>IF(E113=6,30,IF(E113=18,40,xxx))</f>
        <v>#NAME?</v>
      </c>
      <c r="G113" s="60"/>
      <c r="H113" s="52"/>
      <c r="I113" s="52"/>
      <c r="J113" s="52"/>
      <c r="K113" s="53"/>
    </row>
    <row r="114" spans="2:11">
      <c r="B114" s="50"/>
      <c r="C114" s="56"/>
      <c r="D114" s="51"/>
      <c r="E114" s="51" t="e">
        <f>IF(D114="leicht",6,IF(D114="mittel",6,IF(D114="schwer",18,xxx)))</f>
        <v>#NAME?</v>
      </c>
      <c r="F114" s="51" t="e">
        <f>IF(E114=6,30,IF(E114=18,40,xxx))</f>
        <v>#NAME?</v>
      </c>
      <c r="G114" s="60"/>
      <c r="H114" s="52"/>
      <c r="I114" s="52"/>
      <c r="J114" s="52"/>
      <c r="K114" s="53"/>
    </row>
    <row r="115" spans="2:11">
      <c r="B115" s="50"/>
      <c r="C115" s="56"/>
      <c r="D115" s="51"/>
      <c r="E115" s="51" t="e">
        <f>IF(D115="leicht",6,IF(D115="mittel",6,IF(D115="schwer",18,xxx)))</f>
        <v>#NAME?</v>
      </c>
      <c r="F115" s="51" t="e">
        <f>IF(E115=6,30,IF(E115=18,40,xxx))</f>
        <v>#NAME?</v>
      </c>
      <c r="G115" s="60"/>
      <c r="H115" s="52"/>
      <c r="I115" s="52"/>
      <c r="J115" s="52"/>
      <c r="K115" s="53"/>
    </row>
    <row r="116" spans="2:11" ht="25.5">
      <c r="B116" s="50"/>
      <c r="C116" s="56"/>
      <c r="D116" s="51"/>
      <c r="E116" s="51" t="e">
        <f>IF(D116="leicht",6,IF(D116="mittel",6,IF(D116="schwer",18,xxx)))</f>
        <v>#NAME?</v>
      </c>
      <c r="F116" s="51" t="e">
        <f>IF(E116=6,30,IF(E116=18,40,xxx))</f>
        <v>#NAME?</v>
      </c>
      <c r="G116" s="40" t="s">
        <v>667</v>
      </c>
      <c r="H116" s="52"/>
      <c r="I116" s="52"/>
      <c r="J116" s="52"/>
      <c r="K116" s="53"/>
    </row>
    <row r="117" spans="2:11" ht="25.5">
      <c r="B117" s="50"/>
      <c r="C117" s="56"/>
      <c r="D117" s="51"/>
      <c r="E117" s="51" t="e">
        <f>IF(D117="leicht",6,IF(D117="mittel",6,IF(D117="schwer",18,xxx)))</f>
        <v>#NAME?</v>
      </c>
      <c r="F117" s="51" t="e">
        <f>IF(E117=6,30,IF(E117=18,40,xxx))</f>
        <v>#NAME?</v>
      </c>
      <c r="G117" s="40" t="s">
        <v>668</v>
      </c>
      <c r="H117" s="52"/>
      <c r="I117" s="52"/>
      <c r="J117" s="52"/>
      <c r="K117" s="53"/>
    </row>
    <row r="118" spans="2:11" ht="25.5">
      <c r="B118" s="50"/>
      <c r="C118" s="56"/>
      <c r="D118" s="51"/>
      <c r="E118" s="51" t="e">
        <f>IF(D118="leicht",6,IF(D118="mittel",6,IF(D118="schwer",18,xxx)))</f>
        <v>#NAME?</v>
      </c>
      <c r="F118" s="51" t="e">
        <f>IF(E118=6,30,IF(E118=18,40,xxx))</f>
        <v>#NAME?</v>
      </c>
      <c r="G118" s="40" t="s">
        <v>669</v>
      </c>
      <c r="H118" s="52"/>
      <c r="I118" s="52"/>
      <c r="J118" s="52"/>
      <c r="K118" s="53"/>
    </row>
    <row r="119" spans="2:11" ht="25.5">
      <c r="B119" s="50"/>
      <c r="C119" s="56"/>
      <c r="D119" s="51"/>
      <c r="E119" s="51" t="e">
        <f>IF(D119="leicht",6,IF(D119="mittel",6,IF(D119="schwer",18,xxx)))</f>
        <v>#NAME?</v>
      </c>
      <c r="F119" s="51" t="e">
        <f>IF(E119=6,30,IF(E119=18,40,xxx))</f>
        <v>#NAME?</v>
      </c>
      <c r="G119" s="40" t="s">
        <v>670</v>
      </c>
      <c r="H119" s="52"/>
      <c r="I119" s="52"/>
      <c r="J119" s="52"/>
      <c r="K119" s="53"/>
    </row>
    <row r="120" spans="2:11" ht="25.5">
      <c r="B120" s="50"/>
      <c r="C120" s="56"/>
      <c r="D120" s="51"/>
      <c r="E120" s="51" t="e">
        <f>IF(D120="leicht",6,IF(D120="mittel",6,IF(D120="schwer",18,xxx)))</f>
        <v>#NAME?</v>
      </c>
      <c r="F120" s="51" t="e">
        <f>IF(E120=6,30,IF(E120=18,40,xxx))</f>
        <v>#NAME?</v>
      </c>
      <c r="G120" s="40" t="s">
        <v>671</v>
      </c>
      <c r="H120" s="52"/>
      <c r="I120" s="52"/>
      <c r="J120" s="52"/>
      <c r="K120" s="53"/>
    </row>
    <row r="121" spans="2:11" ht="25.5">
      <c r="B121" s="50"/>
      <c r="C121" s="56"/>
      <c r="D121" s="51"/>
      <c r="E121" s="51" t="e">
        <f>IF(D121="leicht",6,IF(D121="mittel",6,IF(D121="schwer",18,xxx)))</f>
        <v>#NAME?</v>
      </c>
      <c r="F121" s="51" t="e">
        <f>IF(E121=6,30,IF(E121=18,40,xxx))</f>
        <v>#NAME?</v>
      </c>
      <c r="G121" s="40" t="s">
        <v>672</v>
      </c>
      <c r="H121" s="52"/>
      <c r="I121" s="52"/>
      <c r="J121" s="52"/>
      <c r="K121" s="53"/>
    </row>
    <row r="122" spans="2:11" ht="25.5">
      <c r="B122" s="50"/>
      <c r="C122" s="56"/>
      <c r="D122" s="51"/>
      <c r="E122" s="51" t="e">
        <f>IF(D122="leicht",6,IF(D122="mittel",6,IF(D122="schwer",18,xxx)))</f>
        <v>#NAME?</v>
      </c>
      <c r="F122" s="51" t="e">
        <f>IF(E122=6,30,IF(E122=18,40,xxx))</f>
        <v>#NAME?</v>
      </c>
      <c r="G122" s="40" t="s">
        <v>673</v>
      </c>
      <c r="H122" s="52"/>
      <c r="I122" s="52"/>
      <c r="J122" s="52"/>
      <c r="K122" s="53"/>
    </row>
    <row r="123" spans="2:11" ht="25.5">
      <c r="B123" s="50"/>
      <c r="C123" s="56"/>
      <c r="D123" s="51"/>
      <c r="E123" s="51" t="e">
        <f>IF(D123="leicht",6,IF(D123="mittel",6,IF(D123="schwer",18,xxx)))</f>
        <v>#NAME?</v>
      </c>
      <c r="F123" s="51" t="e">
        <f>IF(E123=6,30,IF(E123=18,40,xxx))</f>
        <v>#NAME?</v>
      </c>
      <c r="G123" s="40" t="s">
        <v>674</v>
      </c>
      <c r="H123" s="52"/>
      <c r="I123" s="52"/>
      <c r="J123" s="52"/>
      <c r="K123" s="53"/>
    </row>
    <row r="124" spans="2:11" ht="25.5">
      <c r="B124" s="50"/>
      <c r="C124" s="56"/>
      <c r="D124" s="51"/>
      <c r="E124" s="51" t="e">
        <f>IF(D124="leicht",6,IF(D124="mittel",6,IF(D124="schwer",18,xxx)))</f>
        <v>#NAME?</v>
      </c>
      <c r="F124" s="51" t="e">
        <f>IF(E124=6,30,IF(E124=18,40,xxx))</f>
        <v>#NAME?</v>
      </c>
      <c r="G124" s="40" t="s">
        <v>675</v>
      </c>
      <c r="H124" s="52"/>
      <c r="I124" s="52"/>
      <c r="J124" s="52"/>
      <c r="K124" s="53"/>
    </row>
    <row r="125" spans="2:11" ht="25.5">
      <c r="B125" s="50"/>
      <c r="C125" s="56"/>
      <c r="D125" s="51"/>
      <c r="E125" s="51" t="e">
        <f>IF(D125="leicht",6,IF(D125="mittel",6,IF(D125="schwer",18,xxx)))</f>
        <v>#NAME?</v>
      </c>
      <c r="F125" s="51" t="e">
        <f>IF(E125=6,30,IF(E125=18,40,xxx))</f>
        <v>#NAME?</v>
      </c>
      <c r="G125" s="40" t="s">
        <v>676</v>
      </c>
      <c r="H125" s="52"/>
      <c r="I125" s="52"/>
      <c r="J125" s="52"/>
      <c r="K125" s="53"/>
    </row>
    <row r="126" spans="2:11" ht="25.5">
      <c r="B126" s="50"/>
      <c r="C126" s="56"/>
      <c r="D126" s="51"/>
      <c r="E126" s="51" t="e">
        <f>IF(D126="leicht",6,IF(D126="mittel",6,IF(D126="schwer",18,xxx)))</f>
        <v>#NAME?</v>
      </c>
      <c r="F126" s="51" t="e">
        <f>IF(E126=6,30,IF(E126=18,40,xxx))</f>
        <v>#NAME?</v>
      </c>
      <c r="G126" s="40" t="s">
        <v>677</v>
      </c>
      <c r="H126" s="52"/>
      <c r="I126" s="52"/>
      <c r="J126" s="52"/>
      <c r="K126" s="53"/>
    </row>
    <row r="127" spans="2:11" ht="25.5">
      <c r="B127" s="50"/>
      <c r="C127" s="56"/>
      <c r="D127" s="51"/>
      <c r="E127" s="51" t="e">
        <f>IF(D127="leicht",6,IF(D127="mittel",6,IF(D127="schwer",18,xxx)))</f>
        <v>#NAME?</v>
      </c>
      <c r="F127" s="51" t="e">
        <f>IF(E127=6,30,IF(E127=18,40,xxx))</f>
        <v>#NAME?</v>
      </c>
      <c r="G127" s="40" t="s">
        <v>678</v>
      </c>
      <c r="H127" s="52"/>
      <c r="I127" s="52"/>
      <c r="J127" s="52"/>
      <c r="K127" s="53"/>
    </row>
    <row r="128" spans="2:11" ht="25.5">
      <c r="B128" s="50"/>
      <c r="C128" s="56"/>
      <c r="D128" s="51"/>
      <c r="E128" s="51" t="e">
        <f>IF(D128="leicht",6,IF(D128="mittel",6,IF(D128="schwer",18,xxx)))</f>
        <v>#NAME?</v>
      </c>
      <c r="F128" s="51" t="e">
        <f>IF(E128=6,30,IF(E128=18,40,xxx))</f>
        <v>#NAME?</v>
      </c>
      <c r="G128" s="40" t="s">
        <v>679</v>
      </c>
      <c r="H128" s="52"/>
      <c r="I128" s="52"/>
      <c r="J128" s="52"/>
      <c r="K128" s="53"/>
    </row>
    <row r="129" spans="2:11" ht="25.5">
      <c r="B129" s="50"/>
      <c r="C129" s="56"/>
      <c r="D129" s="51"/>
      <c r="E129" s="51" t="e">
        <f>IF(D129="leicht",6,IF(D129="mittel",6,IF(D129="schwer",18,xxx)))</f>
        <v>#NAME?</v>
      </c>
      <c r="F129" s="51" t="e">
        <f>IF(E129=6,30,IF(E129=18,40,xxx))</f>
        <v>#NAME?</v>
      </c>
      <c r="G129" s="40" t="s">
        <v>680</v>
      </c>
      <c r="H129" s="52"/>
      <c r="I129" s="52"/>
      <c r="J129" s="52"/>
      <c r="K129" s="53"/>
    </row>
    <row r="130" spans="2:11" ht="25.5">
      <c r="B130" s="50"/>
      <c r="C130" s="56"/>
      <c r="D130" s="51"/>
      <c r="E130" s="51" t="e">
        <f>IF(D130="leicht",6,IF(D130="mittel",6,IF(D130="schwer",18,xxx)))</f>
        <v>#NAME?</v>
      </c>
      <c r="F130" s="51" t="e">
        <f>IF(E130=6,30,IF(E130=18,40,xxx))</f>
        <v>#NAME?</v>
      </c>
      <c r="G130" s="40" t="s">
        <v>681</v>
      </c>
      <c r="H130" s="52"/>
      <c r="I130" s="52"/>
      <c r="J130" s="52"/>
      <c r="K130" s="53"/>
    </row>
    <row r="131" spans="2:11" ht="25.5">
      <c r="B131" s="50"/>
      <c r="C131" s="56"/>
      <c r="D131" s="51"/>
      <c r="E131" s="51" t="e">
        <f>IF(D131="leicht",6,IF(D131="mittel",6,IF(D131="schwer",18,xxx)))</f>
        <v>#NAME?</v>
      </c>
      <c r="F131" s="51" t="e">
        <f>IF(E131=6,30,IF(E131=18,40,xxx))</f>
        <v>#NAME?</v>
      </c>
      <c r="G131" s="40" t="s">
        <v>682</v>
      </c>
      <c r="H131" s="52"/>
      <c r="I131" s="52"/>
      <c r="J131" s="52"/>
      <c r="K131" s="53"/>
    </row>
    <row r="132" spans="2:11" ht="25.5">
      <c r="B132" s="50"/>
      <c r="C132" s="56"/>
      <c r="D132" s="51"/>
      <c r="E132" s="51" t="e">
        <f>IF(D132="leicht",6,IF(D132="mittel",6,IF(D132="schwer",18,xxx)))</f>
        <v>#NAME?</v>
      </c>
      <c r="F132" s="51" t="e">
        <f>IF(E132=6,30,IF(E132=18,40,xxx))</f>
        <v>#NAME?</v>
      </c>
      <c r="G132" s="40" t="s">
        <v>683</v>
      </c>
      <c r="H132" s="52"/>
      <c r="I132" s="52"/>
      <c r="J132" s="52"/>
      <c r="K132" s="53"/>
    </row>
    <row r="133" spans="2:11" ht="25.5">
      <c r="B133" s="50"/>
      <c r="C133" s="56"/>
      <c r="D133" s="51"/>
      <c r="E133" s="51" t="e">
        <f>IF(D133="leicht",6,IF(D133="mittel",6,IF(D133="schwer",18,xxx)))</f>
        <v>#NAME?</v>
      </c>
      <c r="F133" s="51" t="e">
        <f>IF(E133=6,30,IF(E133=18,40,xxx))</f>
        <v>#NAME?</v>
      </c>
      <c r="G133" s="40" t="s">
        <v>684</v>
      </c>
      <c r="H133" s="52"/>
      <c r="I133" s="52"/>
      <c r="J133" s="52"/>
      <c r="K133" s="53"/>
    </row>
    <row r="134" spans="2:11" ht="25.5">
      <c r="B134" s="50"/>
      <c r="C134" s="56"/>
      <c r="D134" s="51"/>
      <c r="E134" s="51" t="e">
        <f>IF(D134="leicht",6,IF(D134="mittel",6,IF(D134="schwer",18,xxx)))</f>
        <v>#NAME?</v>
      </c>
      <c r="F134" s="51" t="e">
        <f>IF(E134=6,30,IF(E134=18,40,xxx))</f>
        <v>#NAME?</v>
      </c>
      <c r="G134" s="40" t="s">
        <v>685</v>
      </c>
      <c r="H134" s="52"/>
      <c r="I134" s="52"/>
      <c r="J134" s="52"/>
      <c r="K134" s="53"/>
    </row>
    <row r="135" spans="2:11" ht="25.5">
      <c r="B135" s="50"/>
      <c r="C135" s="56"/>
      <c r="D135" s="51"/>
      <c r="E135" s="51" t="e">
        <f>IF(D135="leicht",6,IF(D135="mittel",6,IF(D135="schwer",18,xxx)))</f>
        <v>#NAME?</v>
      </c>
      <c r="F135" s="51" t="e">
        <f>IF(E135=6,30,IF(E135=18,40,xxx))</f>
        <v>#NAME?</v>
      </c>
      <c r="G135" s="40" t="s">
        <v>686</v>
      </c>
      <c r="H135" s="52"/>
      <c r="I135" s="52"/>
      <c r="J135" s="52"/>
      <c r="K135" s="53"/>
    </row>
    <row r="136" spans="2:11" ht="25.5">
      <c r="B136" s="50"/>
      <c r="C136" s="56"/>
      <c r="D136" s="51"/>
      <c r="E136" s="51" t="e">
        <f>IF(D136="leicht",6,IF(D136="mittel",6,IF(D136="schwer",18,xxx)))</f>
        <v>#NAME?</v>
      </c>
      <c r="F136" s="51" t="e">
        <f>IF(E136=6,30,IF(E136=18,40,xxx))</f>
        <v>#NAME?</v>
      </c>
      <c r="G136" s="40" t="s">
        <v>687</v>
      </c>
      <c r="H136" s="52"/>
      <c r="I136" s="52"/>
      <c r="J136" s="52"/>
      <c r="K136" s="53"/>
    </row>
    <row r="137" spans="2:11">
      <c r="B137" s="30"/>
    </row>
    <row r="138" spans="2:11">
      <c r="B138" s="30"/>
    </row>
    <row r="139" spans="2:11">
      <c r="B139" s="30"/>
    </row>
    <row r="140" spans="2:11">
      <c r="B140" s="30"/>
    </row>
    <row r="141" spans="2:11">
      <c r="B141" s="30"/>
    </row>
    <row r="142" spans="2:11">
      <c r="B142" s="30"/>
    </row>
    <row r="143" spans="2:11">
      <c r="B143" s="30"/>
    </row>
    <row r="144" spans="2:11">
      <c r="B144" s="30"/>
    </row>
    <row r="145" spans="2:2">
      <c r="B145" s="30"/>
    </row>
    <row r="146" spans="2:2">
      <c r="B146" s="30"/>
    </row>
    <row r="147" spans="2:2">
      <c r="B147" s="30"/>
    </row>
    <row r="148" spans="2:2">
      <c r="B148" s="30"/>
    </row>
    <row r="149" spans="2:2">
      <c r="B149" s="30"/>
    </row>
    <row r="150" spans="2:2">
      <c r="B150" s="30"/>
    </row>
    <row r="151" spans="2:2">
      <c r="B151" s="30"/>
    </row>
    <row r="152" spans="2:2">
      <c r="B152" s="30"/>
    </row>
    <row r="153" spans="2:2">
      <c r="B153" s="30"/>
    </row>
    <row r="154" spans="2:2">
      <c r="B154" s="30"/>
    </row>
    <row r="155" spans="2:2">
      <c r="B155" s="30"/>
    </row>
    <row r="156" spans="2:2">
      <c r="B156" s="30"/>
    </row>
    <row r="157" spans="2:2">
      <c r="B157" s="30"/>
    </row>
    <row r="158" spans="2:2">
      <c r="B158" s="30"/>
    </row>
    <row r="159" spans="2:2">
      <c r="B159" s="30"/>
    </row>
    <row r="160" spans="2:2">
      <c r="B160" s="30"/>
    </row>
    <row r="161" spans="2:2">
      <c r="B161" s="30"/>
    </row>
    <row r="162" spans="2:2">
      <c r="B162" s="30"/>
    </row>
    <row r="163" spans="2:2">
      <c r="B163" s="30"/>
    </row>
    <row r="164" spans="2:2">
      <c r="B164" s="30"/>
    </row>
    <row r="165" spans="2:2">
      <c r="B165" s="30"/>
    </row>
    <row r="166" spans="2:2">
      <c r="B166" s="30"/>
    </row>
    <row r="167" spans="2:2">
      <c r="B167" s="30"/>
    </row>
  </sheetData>
  <sheetProtection formatCells="0" formatColumns="0" formatRows="0" sort="0"/>
  <phoneticPr fontId="16" type="noConversion"/>
  <dataValidations count="1">
    <dataValidation showInputMessage="1" showErrorMessage="1" sqref="J1:J1048576"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Tabelle2!$A$2:$A$5</xm:f>
          </x14:formula1>
          <xm:sqref>D2:D136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D18" sqref="D18"/>
    </sheetView>
  </sheetViews>
  <sheetFormatPr defaultColWidth="11.42578125" defaultRowHeight="15"/>
  <cols>
    <col min="2" max="2" width="20.7109375" bestFit="1" customWidth="1"/>
  </cols>
  <sheetData>
    <row r="1" spans="1:5">
      <c r="A1" t="s">
        <v>688</v>
      </c>
      <c r="C1" t="s">
        <v>689</v>
      </c>
    </row>
    <row r="3" spans="1:5">
      <c r="A3" t="s">
        <v>45</v>
      </c>
      <c r="C3" t="s">
        <v>690</v>
      </c>
    </row>
    <row r="4" spans="1:5">
      <c r="A4" t="s">
        <v>85</v>
      </c>
      <c r="C4" t="s">
        <v>691</v>
      </c>
    </row>
    <row r="5" spans="1:5">
      <c r="A5" t="s">
        <v>100</v>
      </c>
    </row>
    <row r="7" spans="1:5">
      <c r="B7" t="s">
        <v>692</v>
      </c>
      <c r="C7" t="s">
        <v>693</v>
      </c>
      <c r="D7" t="s">
        <v>694</v>
      </c>
      <c r="E7" t="s">
        <v>695</v>
      </c>
    </row>
    <row r="8" spans="1:5">
      <c r="A8">
        <v>3</v>
      </c>
      <c r="B8" s="21">
        <f>SUM(C8:E8)</f>
        <v>30</v>
      </c>
      <c r="C8" s="22">
        <v>14</v>
      </c>
      <c r="D8" s="22">
        <v>8</v>
      </c>
      <c r="E8" s="22">
        <v>8</v>
      </c>
    </row>
    <row r="9" spans="1:5">
      <c r="A9">
        <v>4</v>
      </c>
      <c r="B9" s="21">
        <f t="shared" ref="B9:B17" si="0">SUM(C9:E9)</f>
        <v>23</v>
      </c>
      <c r="C9" s="22">
        <v>9</v>
      </c>
      <c r="D9" s="22">
        <v>7</v>
      </c>
      <c r="E9" s="22">
        <v>7</v>
      </c>
    </row>
    <row r="10" spans="1:5">
      <c r="A10">
        <v>5</v>
      </c>
      <c r="B10" s="21">
        <f t="shared" si="0"/>
        <v>18</v>
      </c>
      <c r="C10" s="22">
        <v>8</v>
      </c>
      <c r="D10" s="22">
        <v>5</v>
      </c>
      <c r="E10" s="22">
        <v>5</v>
      </c>
    </row>
    <row r="11" spans="1:5">
      <c r="A11">
        <v>6</v>
      </c>
      <c r="B11" s="21">
        <f t="shared" si="0"/>
        <v>16</v>
      </c>
      <c r="C11" s="22">
        <v>8</v>
      </c>
      <c r="D11" s="22">
        <v>4</v>
      </c>
      <c r="E11" s="22">
        <v>4</v>
      </c>
    </row>
    <row r="12" spans="1:5">
      <c r="A12">
        <v>7</v>
      </c>
      <c r="B12" s="21">
        <f t="shared" si="0"/>
        <v>13</v>
      </c>
      <c r="C12" s="22">
        <v>5</v>
      </c>
      <c r="D12" s="22">
        <v>4</v>
      </c>
      <c r="E12" s="22">
        <v>4</v>
      </c>
    </row>
    <row r="13" spans="1:5">
      <c r="A13">
        <v>8</v>
      </c>
      <c r="B13" s="21">
        <f t="shared" si="0"/>
        <v>11</v>
      </c>
      <c r="C13" s="22">
        <v>5</v>
      </c>
      <c r="D13" s="22">
        <v>3</v>
      </c>
      <c r="E13" s="22">
        <v>3</v>
      </c>
    </row>
    <row r="14" spans="1:5">
      <c r="A14">
        <v>9</v>
      </c>
      <c r="B14" s="21">
        <f t="shared" si="0"/>
        <v>12</v>
      </c>
      <c r="C14" s="22">
        <v>6</v>
      </c>
      <c r="D14" s="22">
        <v>3</v>
      </c>
      <c r="E14" s="22">
        <v>3</v>
      </c>
    </row>
    <row r="15" spans="1:5">
      <c r="A15">
        <v>10</v>
      </c>
      <c r="B15" s="21">
        <f t="shared" si="0"/>
        <v>10</v>
      </c>
      <c r="C15" s="22">
        <v>4</v>
      </c>
      <c r="D15" s="22">
        <v>3</v>
      </c>
      <c r="E15" s="22">
        <v>3</v>
      </c>
    </row>
    <row r="16" spans="1:5">
      <c r="A16">
        <v>11</v>
      </c>
      <c r="B16" s="21">
        <f t="shared" si="0"/>
        <v>10</v>
      </c>
      <c r="C16" s="22">
        <v>4</v>
      </c>
      <c r="D16" s="22">
        <v>3</v>
      </c>
      <c r="E16" s="22">
        <v>3</v>
      </c>
    </row>
    <row r="17" spans="1:5">
      <c r="A17">
        <v>12</v>
      </c>
      <c r="B17" s="23">
        <f t="shared" si="0"/>
        <v>9</v>
      </c>
      <c r="C17" s="24">
        <v>3</v>
      </c>
      <c r="D17" s="24">
        <v>3</v>
      </c>
      <c r="E17" s="24">
        <v>3</v>
      </c>
    </row>
    <row r="19" spans="1:5">
      <c r="B19" t="s">
        <v>696</v>
      </c>
      <c r="C19" t="s">
        <v>697</v>
      </c>
      <c r="D19" t="s">
        <v>698</v>
      </c>
      <c r="E19" t="s">
        <v>699</v>
      </c>
    </row>
    <row r="20" spans="1:5">
      <c r="A20">
        <v>3</v>
      </c>
      <c r="B20" s="25">
        <f>SUM(C20:E20)</f>
        <v>20</v>
      </c>
      <c r="C20" s="22">
        <v>5</v>
      </c>
      <c r="D20" s="22">
        <v>5</v>
      </c>
      <c r="E20" s="22">
        <v>10</v>
      </c>
    </row>
    <row r="21" spans="1:5">
      <c r="A21">
        <v>4</v>
      </c>
      <c r="B21" s="25">
        <f t="shared" ref="B21:B29" si="1">SUM(C21:E21)</f>
        <v>15</v>
      </c>
      <c r="C21" s="22">
        <v>4</v>
      </c>
      <c r="D21" s="22">
        <v>4</v>
      </c>
      <c r="E21" s="22">
        <v>7</v>
      </c>
    </row>
    <row r="22" spans="1:5">
      <c r="A22">
        <v>5</v>
      </c>
      <c r="B22" s="25">
        <f t="shared" si="1"/>
        <v>12</v>
      </c>
      <c r="C22" s="22">
        <v>3</v>
      </c>
      <c r="D22" s="22">
        <v>3</v>
      </c>
      <c r="E22" s="22">
        <v>6</v>
      </c>
    </row>
    <row r="23" spans="1:5">
      <c r="A23">
        <v>6</v>
      </c>
      <c r="B23" s="25">
        <f t="shared" si="1"/>
        <v>9</v>
      </c>
      <c r="C23" s="22">
        <v>2</v>
      </c>
      <c r="D23" s="22">
        <v>2</v>
      </c>
      <c r="E23" s="22">
        <v>5</v>
      </c>
    </row>
    <row r="24" spans="1:5">
      <c r="A24">
        <v>7</v>
      </c>
      <c r="B24" s="25">
        <f t="shared" si="1"/>
        <v>8</v>
      </c>
      <c r="C24" s="22">
        <v>2</v>
      </c>
      <c r="D24" s="22">
        <v>2</v>
      </c>
      <c r="E24" s="22">
        <v>4</v>
      </c>
    </row>
    <row r="25" spans="1:5">
      <c r="A25">
        <v>8</v>
      </c>
      <c r="B25" s="25">
        <f t="shared" si="1"/>
        <v>8</v>
      </c>
      <c r="C25" s="22">
        <v>2</v>
      </c>
      <c r="D25" s="22">
        <v>2</v>
      </c>
      <c r="E25" s="22">
        <v>4</v>
      </c>
    </row>
    <row r="26" spans="1:5">
      <c r="A26">
        <v>9</v>
      </c>
      <c r="B26" s="25">
        <f t="shared" si="1"/>
        <v>5</v>
      </c>
      <c r="C26" s="22">
        <v>1</v>
      </c>
      <c r="D26" s="22">
        <v>1</v>
      </c>
      <c r="E26" s="22">
        <v>3</v>
      </c>
    </row>
    <row r="27" spans="1:5">
      <c r="A27">
        <v>10</v>
      </c>
      <c r="B27" s="25">
        <f t="shared" si="1"/>
        <v>5</v>
      </c>
      <c r="C27" s="22">
        <v>1</v>
      </c>
      <c r="D27" s="22">
        <v>1</v>
      </c>
      <c r="E27" s="22">
        <v>3</v>
      </c>
    </row>
    <row r="28" spans="1:5">
      <c r="A28">
        <v>11</v>
      </c>
      <c r="B28" s="25">
        <f t="shared" si="1"/>
        <v>4</v>
      </c>
      <c r="C28" s="22">
        <v>1</v>
      </c>
      <c r="D28" s="22">
        <v>1</v>
      </c>
      <c r="E28" s="22">
        <v>2</v>
      </c>
    </row>
    <row r="29" spans="1:5">
      <c r="A29">
        <v>12</v>
      </c>
      <c r="B29" s="26">
        <f t="shared" si="1"/>
        <v>4</v>
      </c>
      <c r="C29" s="24">
        <v>1</v>
      </c>
      <c r="D29" s="24">
        <v>1</v>
      </c>
      <c r="E29" s="24">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62247f8-7932-4e35-a97b-ee200d8fc6c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BE6BE12067F142A3CEB7E04261B880" ma:contentTypeVersion="17" ma:contentTypeDescription="Create a new document." ma:contentTypeScope="" ma:versionID="d415782f68e9984bdfd776e6968c4652">
  <xsd:schema xmlns:xsd="http://www.w3.org/2001/XMLSchema" xmlns:xs="http://www.w3.org/2001/XMLSchema" xmlns:p="http://schemas.microsoft.com/office/2006/metadata/properties" xmlns:ns3="c62247f8-7932-4e35-a97b-ee200d8fc6ca" xmlns:ns4="2c2258fd-8de9-4c84-9d37-e36a13a63da1" targetNamespace="http://schemas.microsoft.com/office/2006/metadata/properties" ma:root="true" ma:fieldsID="c2faba525751bf81fb3c2068dd6549f4" ns3:_="" ns4:_="">
    <xsd:import namespace="c62247f8-7932-4e35-a97b-ee200d8fc6ca"/>
    <xsd:import namespace="2c2258fd-8de9-4c84-9d37-e36a13a63da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247f8-7932-4e35-a97b-ee200d8fc6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2258fd-8de9-4c84-9d37-e36a13a63d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7C3231-9B32-4C96-BAE0-25DCED96ADA1}">
  <ds:schemaRefs>
    <ds:schemaRef ds:uri="http://schemas.microsoft.com/sharepoint/v3/contenttype/forms"/>
  </ds:schemaRefs>
</ds:datastoreItem>
</file>

<file path=customXml/itemProps2.xml><?xml version="1.0" encoding="utf-8"?>
<ds:datastoreItem xmlns:ds="http://schemas.openxmlformats.org/officeDocument/2006/customXml" ds:itemID="{A5B0891C-F58B-4CEA-B9C7-9FFAE525278A}">
  <ds:schemaRefs>
    <ds:schemaRef ds:uri="http://schemas.microsoft.com/office/2006/metadata/properties"/>
    <ds:schemaRef ds:uri="http://schemas.microsoft.com/office/infopath/2007/PartnerControls"/>
    <ds:schemaRef ds:uri="c62247f8-7932-4e35-a97b-ee200d8fc6ca"/>
  </ds:schemaRefs>
</ds:datastoreItem>
</file>

<file path=customXml/itemProps3.xml><?xml version="1.0" encoding="utf-8"?>
<ds:datastoreItem xmlns:ds="http://schemas.openxmlformats.org/officeDocument/2006/customXml" ds:itemID="{BBB033DB-5A84-441B-9E5B-96A789DE71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247f8-7932-4e35-a97b-ee200d8fc6ca"/>
    <ds:schemaRef ds:uri="2c2258fd-8de9-4c84-9d37-e36a13a63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cp:lastModifiedBy>
  <cp:revision/>
  <dcterms:created xsi:type="dcterms:W3CDTF">2015-01-30T14:58:41Z</dcterms:created>
  <dcterms:modified xsi:type="dcterms:W3CDTF">2024-04-07T11:15:42Z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0x01010097BE6BE12067F142A3CEB7E04261B880</vt:lpwstr>
  </property>
  <property fmtid="{D5CDD505-2E9C-101B-9397-08002B2CF9AE}" pid="3" name="MediaServiceImageTags">
    <vt:lpwstr/>
  </property>
</Properties>
</file>