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https://iubhfs-my.sharepoint.com/personal/karen_hofreiter_iu_org/Documents/Translation production/MWCH02 ControllRisikomanagSup_MWCH02_E SupplyChainRiskManag/Original Documents/"/>
    </mc:Choice>
  </mc:AlternateContent>
  <xr:revisionPtr revIDLastSave="296" documentId="11_3062A99100BF2AE37B5FACEEA243B402AEA91F4D" xr6:coauthVersionLast="47" xr6:coauthVersionMax="47" xr10:uidLastSave="{7F3C6CFB-28BD-0248-86CA-2792D5AA74D3}"/>
  <bookViews>
    <workbookView xWindow="0" yWindow="0" windowWidth="28800" windowHeight="18000" activeTab="2" xr2:uid="{00000000-000D-0000-FFFF-FFFF00000000}"/>
  </bookViews>
  <sheets>
    <sheet name="Übersicht"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6" i="2" l="1"/>
  <c r="F56" i="2" s="1"/>
  <c r="E55" i="2"/>
  <c r="F55" i="2" s="1"/>
  <c r="E54" i="2"/>
  <c r="F54" i="2" s="1"/>
  <c r="E53" i="2"/>
  <c r="F53" i="2" s="1"/>
  <c r="E52" i="2"/>
  <c r="F52" i="2" s="1"/>
  <c r="E51" i="2"/>
  <c r="F51" i="2" s="1"/>
  <c r="E49" i="2"/>
  <c r="F49" i="2" s="1"/>
  <c r="E48" i="2"/>
  <c r="F48" i="2" s="1"/>
  <c r="E47" i="2"/>
  <c r="F47" i="2" s="1"/>
  <c r="E46" i="2"/>
  <c r="F46" i="2" s="1"/>
  <c r="E45" i="2"/>
  <c r="F45" i="2" s="1"/>
  <c r="E44" i="2"/>
  <c r="F44" i="2" s="1"/>
  <c r="E42" i="2" l="1"/>
  <c r="F42" i="2" s="1"/>
  <c r="E41" i="2"/>
  <c r="F41" i="2" s="1"/>
  <c r="E40" i="2"/>
  <c r="F40" i="2" s="1"/>
  <c r="E39" i="2"/>
  <c r="F39" i="2" s="1"/>
  <c r="E38" i="2"/>
  <c r="F38" i="2" s="1"/>
  <c r="E37" i="2"/>
  <c r="F37" i="2" s="1"/>
  <c r="E35" i="2" l="1"/>
  <c r="F35" i="2" s="1"/>
  <c r="E34" i="2"/>
  <c r="F34" i="2" s="1"/>
  <c r="E33" i="2"/>
  <c r="F33" i="2" s="1"/>
  <c r="E32" i="2"/>
  <c r="F32" i="2" s="1"/>
  <c r="E31" i="2"/>
  <c r="F31" i="2" s="1"/>
  <c r="E30" i="2"/>
  <c r="F30" i="2" s="1"/>
  <c r="E2" i="2"/>
  <c r="F2" i="2" s="1"/>
  <c r="E3" i="2"/>
  <c r="F3" i="2" s="1"/>
  <c r="E4" i="2"/>
  <c r="F4" i="2" s="1"/>
  <c r="E5" i="2" l="1"/>
  <c r="F5" i="2" s="1"/>
  <c r="E6" i="2"/>
  <c r="F6" i="2" s="1"/>
  <c r="E7" i="2"/>
  <c r="F7" i="2" s="1"/>
  <c r="E9" i="2"/>
  <c r="F9" i="2" s="1"/>
  <c r="E10" i="2"/>
  <c r="F10" i="2" s="1"/>
  <c r="E11" i="2"/>
  <c r="F11" i="2" s="1"/>
  <c r="E12" i="2"/>
  <c r="F12" i="2" s="1"/>
  <c r="E13" i="2"/>
  <c r="F13" i="2" s="1"/>
  <c r="E14" i="2"/>
  <c r="F14" i="2" s="1"/>
  <c r="E16" i="2"/>
  <c r="F16" i="2" s="1"/>
  <c r="E17" i="2"/>
  <c r="F17" i="2" s="1"/>
  <c r="E18" i="2"/>
  <c r="F18" i="2" s="1"/>
  <c r="E19" i="2"/>
  <c r="F19" i="2" s="1"/>
  <c r="E20" i="2"/>
  <c r="F20" i="2" s="1"/>
  <c r="E21" i="2"/>
  <c r="F21" i="2" s="1"/>
  <c r="E23" i="2"/>
  <c r="F23" i="2" s="1"/>
  <c r="E24" i="2"/>
  <c r="F24" i="2" s="1"/>
  <c r="E25" i="2"/>
  <c r="F25" i="2" s="1"/>
  <c r="E26" i="2"/>
  <c r="F26" i="2" s="1"/>
  <c r="E27" i="2"/>
  <c r="F27" i="2" s="1"/>
  <c r="E28" i="2"/>
  <c r="F28" i="2" s="1"/>
  <c r="B29" i="3"/>
  <c r="B28" i="3"/>
  <c r="B27" i="3"/>
  <c r="B26" i="3"/>
  <c r="B25" i="3"/>
  <c r="B24" i="3"/>
  <c r="B23" i="3"/>
  <c r="B22" i="3"/>
  <c r="B21" i="3"/>
  <c r="B20" i="3"/>
  <c r="B17" i="3"/>
  <c r="B16" i="3"/>
  <c r="B15" i="3"/>
  <c r="B14" i="3"/>
  <c r="B13" i="3"/>
  <c r="B12" i="3"/>
  <c r="B11" i="3"/>
  <c r="B10" i="3"/>
  <c r="B9" i="3"/>
  <c r="B8" i="3"/>
  <c r="B17" i="4"/>
  <c r="B16" i="4"/>
  <c r="B15" i="4"/>
  <c r="B11" i="4"/>
  <c r="B12" i="4"/>
  <c r="B10" i="4"/>
  <c r="B14" i="4" l="1"/>
  <c r="B18" i="4" s="1"/>
  <c r="B9" i="4"/>
  <c r="B13" i="4" s="1"/>
  <c r="B19" i="4" l="1"/>
</calcChain>
</file>

<file path=xl/sharedStrings.xml><?xml version="1.0" encoding="utf-8"?>
<sst xmlns="http://schemas.openxmlformats.org/spreadsheetml/2006/main" count="629" uniqueCount="440">
  <si>
    <t>Modulkürzel</t>
  </si>
  <si>
    <t>Kurskürzel</t>
  </si>
  <si>
    <t>Kursname</t>
  </si>
  <si>
    <t>Anzahl Lektionen</t>
  </si>
  <si>
    <t>Autor</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</si>
  <si>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</si>
  <si>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</si>
  <si>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</si>
  <si>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</si>
  <si>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</si>
  <si>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</si>
  <si>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</si>
  <si>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</si>
  <si>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</si>
  <si>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</si>
  <si>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</si>
  <si>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</si>
  <si>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</si>
  <si>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</si>
  <si>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Unit</t>
  </si>
  <si>
    <t>Section</t>
  </si>
  <si>
    <t>Level of difficulty</t>
  </si>
  <si>
    <t>Description</t>
  </si>
  <si>
    <t xml:space="preserve">Question text
</t>
  </si>
  <si>
    <t>Correct answer</t>
  </si>
  <si>
    <t>Incorrect answer</t>
  </si>
  <si>
    <t>Picture?</t>
  </si>
  <si>
    <t>Comments from reviewer</t>
  </si>
  <si>
    <t>leicht</t>
  </si>
  <si>
    <t>mittel</t>
  </si>
  <si>
    <t>schwer</t>
  </si>
  <si>
    <t xml:space="preserve">Level of difficulty </t>
  </si>
  <si>
    <t>Points</t>
  </si>
  <si>
    <t>Zeilen</t>
  </si>
  <si>
    <t>Sample solution</t>
  </si>
  <si>
    <t>Schwierigkeitsgrad</t>
  </si>
  <si>
    <t>Bild</t>
  </si>
  <si>
    <t>Ja</t>
  </si>
  <si>
    <t>Nein</t>
  </si>
  <si>
    <t>MC Fragen pro Lektion</t>
  </si>
  <si>
    <t>MC leicht</t>
  </si>
  <si>
    <t>MC mittel</t>
  </si>
  <si>
    <t>MC schwer</t>
  </si>
  <si>
    <t>Offene Fragen / Lektion</t>
  </si>
  <si>
    <t>Offen leicht</t>
  </si>
  <si>
    <t>Offen mittel</t>
  </si>
  <si>
    <t>Offen schwer</t>
  </si>
  <si>
    <t>Erläutern Sie sechs Aufgaben des SCC.</t>
  </si>
  <si>
    <t>(1 point for any of the following, total 6 points)
der möglichen Messgrößen, 
Perspektiven, 
Ziele, 
Funktionen, 
Entscheidungsvorbereitung, 
Überwachung, 
Ursache-Wirkungs-Zusammenhänge, 
Berichterstattung, 
SOLL-IST-Abgleich</t>
  </si>
  <si>
    <t>Die Implementierung des SCC erfolgt in drei Schritten. Nennen sie die Schritte.</t>
  </si>
  <si>
    <t xml:space="preserve">(2 pts for each of the following steps, total 6 points)
Bedarfsanalyse und Zielefindung, 
Konzeptionierung des Ansatzes, 
Go-Life-Phase. </t>
  </si>
  <si>
    <t>1.1</t>
  </si>
  <si>
    <t xml:space="preserve">Das SC-Controlling verfolgt folgende übergreifende Aufgaben. Welche Aufgabe passt nicht?
</t>
  </si>
  <si>
    <t>Kettenweit die Erträge/Wertschöpfung verteilen</t>
  </si>
  <si>
    <t>Kettenweite einheitliche Kennzahlen generieren</t>
  </si>
  <si>
    <t>Kettenweite kompatible Sysmteme integrieren</t>
  </si>
  <si>
    <t>Schaffen übereinstimmender Mess-Faktoren, -Zeiträume und -Gewichtungen</t>
  </si>
  <si>
    <t xml:space="preserve">Welche Aussage zum SC-Controlling (SCC) ist richtig?
</t>
  </si>
  <si>
    <t xml:space="preserve"> SC-Controlling ist dann sinnvoll, wenn alle Parameter zwischen den Kettengliedern abgestimmt und verzahnt sind.</t>
  </si>
  <si>
    <t>SC-Controlling muss immer zentral erfolgen.</t>
  </si>
  <si>
    <t xml:space="preserve"> SC-Controlling benötigt operative Entscheidugnsgewalt.</t>
  </si>
  <si>
    <t>SC-Controlling wir in jedem Kettenunternehmen selbständig nach eigenen Kriterien durchgeführt.</t>
  </si>
  <si>
    <t>1.2</t>
  </si>
  <si>
    <t xml:space="preserve">Wie wirken sich Optimierung der Lagerreichweite und Lagerumschlagshäufigkeit aus? 
</t>
  </si>
  <si>
    <t>Wirken sich positiv in der Gewinn- und Verlustrechnung aus</t>
  </si>
  <si>
    <t>Wirken sich gar nicht auf die Gewinn- und Verlustrechnung aus</t>
  </si>
  <si>
    <t>Wirken sich negativ auf die Gewinn- und Verlustrechnung aus</t>
  </si>
  <si>
    <t>Wirken sich negativ auf das Eigenkapital aus</t>
  </si>
  <si>
    <t xml:space="preserve">Welche der nachfolgenden Aussagen ist  richtig?
Die Abstimmung der SC-Partner im Controlling erfolgt nicht hinsichtlich...:
</t>
  </si>
  <si>
    <t>Messverfahren</t>
  </si>
  <si>
    <t>Messzyklen</t>
  </si>
  <si>
    <t>Messverhalten</t>
  </si>
  <si>
    <t>Messinhalten</t>
  </si>
  <si>
    <t xml:space="preserve">Welche der folgenden Aussagen stimmt?
Eine hohe Lagerreichweite mit gleichzeitger großer Umschlagshäufigkeit...:
 </t>
  </si>
  <si>
    <t>ist ein Indiz für zufriedene Kunden</t>
  </si>
  <si>
    <t xml:space="preserve">ist ein Indiz für zu hohe Kapitalbindung </t>
  </si>
  <si>
    <t>ist der Grund für hohe Opportunitätskosten</t>
  </si>
  <si>
    <t>hat keine Auswirkungen auf die Kapitalbindung</t>
  </si>
  <si>
    <t>1.3</t>
  </si>
  <si>
    <t>1.4</t>
  </si>
  <si>
    <t xml:space="preserve">
Welche der folgenden Aussagen stimmt?
Ein Controlling-Zyklus im strategischen SCC ...
</t>
  </si>
  <si>
    <t>hat genau einen Startzeitpunkt</t>
  </si>
  <si>
    <t>hat einen immer gleichen Startzeitpunkt</t>
  </si>
  <si>
    <t>ist ein unveränderliches lineares System</t>
  </si>
  <si>
    <t>beherbergt Interdependenzen und Rekursionen, aber nur linear</t>
  </si>
  <si>
    <t xml:space="preserve">Für was ist die Einführung des CPFR ist ein Beispiel?
</t>
  </si>
  <si>
    <t>Für die systemische Angleichung aller soft- und hard-facts</t>
  </si>
  <si>
    <t>Für die Förderung des Beziehungscontrollings</t>
  </si>
  <si>
    <t>Für die Umsetzung des Vertrauenscontrollings</t>
  </si>
  <si>
    <t>Für die Darstellung von Interdependenzen, Rekursionen und  Rückkopplungen</t>
  </si>
  <si>
    <t>2.1</t>
  </si>
  <si>
    <t>Welche Leistung erbringt das Benchmarking?</t>
  </si>
  <si>
    <t>Es zeigt einen überbetrieblichen oder wettbewerblichen Vergleich von Leistungsbereichen.</t>
  </si>
  <si>
    <t>Es zeigt den innerbetrieblichen Vergleich der Leistungsbereiche.</t>
  </si>
  <si>
    <t xml:space="preserve">Gegenüberstellung von SOLL- und IST-Werten </t>
  </si>
  <si>
    <t xml:space="preserve">Es ermittelt den "Besten" Wettbewerber in einem betrachteten Verfahren. </t>
  </si>
  <si>
    <t>2.2</t>
  </si>
  <si>
    <t>Kennzahlen dienen dazu, über betriebswirtschaftliche Sachverhalte zu informieren. Dabei werden Kennzahlen unterschiedlich gewichtet. Welche Aussage in diesem Zusammenhang ist richtig?</t>
  </si>
  <si>
    <t>KPI-Kennzahlen tragen die Schlüsselrolle eines Controllingberichts und sind besonders wichtig.</t>
  </si>
  <si>
    <t>KPIs ermittelen den "Besten" Wettbewerber in einem betrachteten Kennzahlen-Verfahren .</t>
  </si>
  <si>
    <t>KPIs sind strategische Kennzahlen.</t>
  </si>
  <si>
    <t>Alle Kennzahlen sind per se gleich wichtig.</t>
  </si>
  <si>
    <t xml:space="preserve">Welche der Aussagen stimmt?
Die Berechnung des ( EVA) Economic Value Added erfolgt durch ...
</t>
  </si>
  <si>
    <t>die Multiplikation vom eingesetzten Kapital mit der Differenz aus realisierten Renditen und den Kapitalkosten.</t>
  </si>
  <si>
    <t>die Multiplikation vom eingesetzten Kapital mit der Summe aus realisierten Renditen und den Kapitalkosten.</t>
  </si>
  <si>
    <t>die Addition vom eingesetzten Kapital mit der Differenz aus realisierten Renditen und den Kapitalkosten.</t>
  </si>
  <si>
    <t>die Subtraktion vom eingesetzten Kapital mit der Differenz aus realisierten Renditen und den Kapitalkosten.</t>
  </si>
  <si>
    <t xml:space="preserve">Welche Aussage zur Rentabilität trifft zu?
</t>
  </si>
  <si>
    <t xml:space="preserve">Die Gesamtkapitalrentabilität beinhaltet den Fremdkapitalzins. </t>
  </si>
  <si>
    <t>Die Gesamtkapitalrentabilität zeigt das Verhältnis zwischen eingesetztem Eigenkapital und dem Gewinn.</t>
  </si>
  <si>
    <t>Die Gesamtkapitalrentabilität entspricht dem Kapitalumschlag.</t>
  </si>
  <si>
    <t>Rentabilität entspricht dem Unternehmensgewinn</t>
  </si>
  <si>
    <t xml:space="preserve">Welche Aussage zu den Kennzahlen des DuPont-Schemas trifft zu?
</t>
  </si>
  <si>
    <t xml:space="preserve"> Das Fertigungsmaterial ist eine Grundlage zur Berechnung der Variablen Umsatzkosten.</t>
  </si>
  <si>
    <t>Das Fertigungsmaterial bildet die Grundlage zur Berechnung des Investierten Kapitals.</t>
  </si>
  <si>
    <t>Das Fertigungsmaterial bildet die Grundlage zur Berechnung des Deckungsbeitrages.</t>
  </si>
  <si>
    <t>Das Fertigungsmaterial abzüglich der Fertigungslöhne zuzüglich sonstiger variabler Kosten ergibt die Gesamtkosten der Fertigung.</t>
  </si>
  <si>
    <t>2.3</t>
  </si>
  <si>
    <t xml:space="preserve">Welche Rentabilitäts-Berechnung ist richtig dargestellt?
</t>
  </si>
  <si>
    <t>ROTC - ROE = Fremdkapitalrentabilität</t>
  </si>
  <si>
    <t xml:space="preserve"> ROS = ROTC-ROI</t>
  </si>
  <si>
    <t>ROTC = ROS + ROE</t>
  </si>
  <si>
    <t>ROI - ROTC = Eigenkapitalrentabilität</t>
  </si>
  <si>
    <t xml:space="preserve">Für was ist die Supply-Chain-Kennzahl  "Time to Market" ein Beispiel?
</t>
  </si>
  <si>
    <t>Für eine strategische Netzwerkkennzahl</t>
  </si>
  <si>
    <t xml:space="preserve"> Für eine interne operative Kennzahl</t>
  </si>
  <si>
    <t>Für eine operative Netzwerkkennzahl</t>
  </si>
  <si>
    <t>Für eine interne strategische Kennzahl</t>
  </si>
  <si>
    <t>3.2</t>
  </si>
  <si>
    <t xml:space="preserve">Für was ist die "Supply-Chain-Map" ein Beispiel?
</t>
  </si>
  <si>
    <t xml:space="preserve">Für ein Instrument zur Feststellung der eigenen Position in der Beziehung zu SC-Partnern </t>
  </si>
  <si>
    <t xml:space="preserve">Für ein Instrument zur Feststellung der Position der Partner in der Beziehung zu anderen SC-Partnern </t>
  </si>
  <si>
    <t>Welche Aussage zur Beurteilung qualitativer Kennzahlen stimmt?</t>
  </si>
  <si>
    <t>Faktoren zeigen die subjektive Wichtigkeit der Kriterien, Punkte das Maß des Zutreffens.</t>
  </si>
  <si>
    <t>Punkte zeigen die Gewichtung der Kriterien an.</t>
  </si>
  <si>
    <t>Faktoren zeigen an, inwiefern das Kriterium erfüllt wird.</t>
  </si>
  <si>
    <t>Faktoren zeigen die objektive Wichtigkeit der Kriterien, Punkte das Maß des Zutreffens.</t>
  </si>
  <si>
    <t xml:space="preserve">Das Kulanzverhalten von Lieferanten ...:
</t>
  </si>
  <si>
    <t xml:space="preserve"> muss über Verhaltensindizien indirekt quantifiziert werden</t>
  </si>
  <si>
    <t>ist keine interne operative Kennzahl</t>
  </si>
  <si>
    <t>ist direkt über Erstattungen quantifizierbar</t>
  </si>
  <si>
    <t>ist eine interne strategische Kennzahl</t>
  </si>
  <si>
    <t>3.1</t>
  </si>
  <si>
    <t xml:space="preserve">Wann und wo wurde das Supply-Chain-Operations-Reference-Modell entwickelt?
</t>
  </si>
  <si>
    <t>Es wurde in den USA entwickelt und 1996 als Standardmethode dort zur Verfügung gestellt.</t>
  </si>
  <si>
    <t>Es wurde 1995 in Japan als Standardmodell entwickelt.</t>
  </si>
  <si>
    <t>Es wurde 1996 in Europa als Methode zur Verfügung gestellt.</t>
  </si>
  <si>
    <t>Es wurde vom SC-Council in Schweden entwickelt in 1997.</t>
  </si>
  <si>
    <t xml:space="preserve">Welche der folgenden Aussagen ist richtig?
</t>
  </si>
  <si>
    <t>Die SC-Map ist ein Instrument welches die eigene Position im Beziehungsgeflecht der SC zeigt.</t>
  </si>
  <si>
    <t>Die SC-Map ist ein Instrument welches Stufen der SC-Wertschöpfung zeigt.</t>
  </si>
  <si>
    <t xml:space="preserve"> Die SC-Map ist ein Instrument welches die eigene Beziehungen zum nächsten SC-Nachbarn zeigt.</t>
  </si>
  <si>
    <t>Die SC-Map ist ein Instrument welches das Beziehungsgeflecht der SC zeigt.</t>
  </si>
  <si>
    <t xml:space="preserve">Welche Aussage stimmt? 
Im Beziehungscontrolling von Weber 2002 spielt eine besondere Rolle ...
</t>
  </si>
  <si>
    <t>die Bildung qualitativer Kennzahlen.</t>
  </si>
  <si>
    <t>Die Identifizierung von Synergien und Potenzialen.</t>
  </si>
  <si>
    <t>der SOLL-IST-Abgleich.</t>
  </si>
  <si>
    <t>das Finden der "soft facts".</t>
  </si>
  <si>
    <t xml:space="preserve">Was bedeutet die folgende Aussage?
Die Aussage:" Im Prozess Planung wird die SC-Nachfrage nach Gütern mit dem SC-Angebot an Gütern zusammengebracht und ist so eine erste IST-Aufnahme des gesamten SOLL-SC-Prozesses".
</t>
  </si>
  <si>
    <t>Sie bedeutet , dass Sammeln und kummulieren des Angebots aller Kettenglieder und auch deren Nachfrage nach Gütern</t>
  </si>
  <si>
    <t>Die Aussage zeigt die Grundlagen für Phase "Zwei"</t>
  </si>
  <si>
    <t>Die Aussage zeigt die Vorgehensweise im SCOR-Modell und ist der letzte Schritt der Implementierung</t>
  </si>
  <si>
    <t>Die Aussage zeigt die Vorgehensweise im SCOR-Modell und ist der zweite Schritt der Implementierung</t>
  </si>
  <si>
    <t>4.1</t>
  </si>
  <si>
    <t>4.2</t>
  </si>
  <si>
    <t>4.4</t>
  </si>
  <si>
    <t>Worum handelt es sich bei CRM?</t>
  </si>
  <si>
    <t xml:space="preserve">Um eine Ergänzung von ERP </t>
  </si>
  <si>
    <t>Um den Vorgänger von ERP</t>
  </si>
  <si>
    <t>Um den Nachfolger von ERP</t>
  </si>
  <si>
    <t>Um ein eigenes IT-System, ohne ERP-Anbindung</t>
  </si>
  <si>
    <t>Auf was ist die CRM-Implementierung eine Antwort?</t>
  </si>
  <si>
    <t xml:space="preserve">Individualisierte Kundenerwartungen </t>
  </si>
  <si>
    <t>Nur auf den technischen Fortschritt</t>
  </si>
  <si>
    <t xml:space="preserve"> Auf die Notwendigkeit im Markt Alleinstellungsmerkmale zu bilden</t>
  </si>
  <si>
    <t>Auf die Notwendigkeit den Markt auch qualitativ zu analysieren</t>
  </si>
  <si>
    <t xml:space="preserve">
Welche der folgenden Aussagen ist richtig?
Für die erfolgreiche Implementierung von SCM-Systemen  …
</t>
  </si>
  <si>
    <t xml:space="preserve">ist ein interdisziplinäres und übergreifendes Projektteam aus allen Beteiligten, unterstützt vom Management der Beteiligten, zu bilden. </t>
  </si>
  <si>
    <t>ist ein unabhängiges Softwareunternehmen zu beauftragen.</t>
  </si>
  <si>
    <t>ist ein Projektteam der stärksten Kettenglieder zu bilden.</t>
  </si>
  <si>
    <t>ist das Controlling verantwortlich.</t>
  </si>
  <si>
    <t>Welche Aussage stimmt?
ERP-Systeme zeigen unter anderem …</t>
  </si>
  <si>
    <t xml:space="preserve">die eigenen operativen SC-Prozessbeiträge. </t>
  </si>
  <si>
    <t xml:space="preserve">den gesamten SC-Prozess kettenweit. </t>
  </si>
  <si>
    <t>unterstützend den SC-Gesamtprozess.</t>
  </si>
  <si>
    <t xml:space="preserve">die eigenen strategischen SC-Prozessbeiträge. </t>
  </si>
  <si>
    <t xml:space="preserve">Die Implementierung eines SCM-Systems hat, nebenbei, den erwünschten Nebeneffekt, …:
</t>
  </si>
  <si>
    <t>dass SC-Controlling mit Soll-Kennzahlen und tatsächlich erreichten Ist-Werten zu versorgen</t>
  </si>
  <si>
    <t>dass interne Strategische Controlling mit ersten SOLL-Kennzahlen zu versorgen.</t>
  </si>
  <si>
    <t>dass SC-Controlling mit IST-Kennzahlen zu versorgen.</t>
  </si>
  <si>
    <t>dass übergreifende SCC mit IST-Kennzahlen zu versorgen.</t>
  </si>
  <si>
    <t>4.3</t>
  </si>
  <si>
    <t xml:space="preserve">Was umschreibt der Begriff der "Non-Performance" in der SC-Kette?
</t>
  </si>
  <si>
    <t>Ein Bereitstellungsproblem</t>
  </si>
  <si>
    <t>Fehlende Leistungsbereitschaft</t>
  </si>
  <si>
    <t>Mangelnde Transparenz</t>
  </si>
  <si>
    <t xml:space="preserve">Zu lange Lieferzeiten </t>
  </si>
  <si>
    <t xml:space="preserve">Welcher SCM-Aspekt ist kein direkter "kritischer Punkt" zur Generierung eines verkaufspreisorientierten Alleinstellungsmerkmales im Wettbewerb?
</t>
  </si>
  <si>
    <t>Transparenz</t>
  </si>
  <si>
    <t>Standardisierung</t>
  </si>
  <si>
    <t>Zeitersparnis</t>
  </si>
  <si>
    <t>Synergien</t>
  </si>
  <si>
    <t>5.1</t>
  </si>
  <si>
    <t>5.2</t>
  </si>
  <si>
    <t xml:space="preserve">Welche Aussage zum SCC ist die zutreffendste?:
</t>
  </si>
  <si>
    <t>Operatives Controlling ergänzt das strategische Controlling.</t>
  </si>
  <si>
    <t>Es lassen sich zwischen operativem und strategischem Controlling keine Unterschiede ausmachen.</t>
  </si>
  <si>
    <t>Strategisches Controlling sorgt für Wirtschaftlichkeit, operatives Controlling für  Effizienz.</t>
  </si>
  <si>
    <t>Operatives Controlling durchzuführen bedeutet: "Die richtigen Dinge zu tun".</t>
  </si>
  <si>
    <t xml:space="preserve">
Welche Aussage zur Prozesskostenrechnung stimmt?
Die Prozesskostenrechnung des SCC …</t>
  </si>
  <si>
    <t>basiert auf der klassischen Vollkostenrechnung.</t>
  </si>
  <si>
    <t>basiert auf der Teilkostenrechnung.</t>
  </si>
  <si>
    <t>basiert auf dem Betriebsabrechnungsbogen.</t>
  </si>
  <si>
    <t>basiert auf der Ergebnisabgrenzung</t>
  </si>
  <si>
    <t>Was ist unter dem Begriff des Funktionalen Benchmarking zu verstehen?</t>
  </si>
  <si>
    <t>Es bezeichnet einen direkten Vergleich (z.B. von Innovationsprozessen) zwischen der eigenen Organisation und Wettbewerbern sowie ggf. passenden Unternehmen aus anderen Branchen.</t>
  </si>
  <si>
    <t>Es bezeichnet einen direkten generellen Vergleich zwischen der eigenen Organisation und den direkten Wettbewerbern.</t>
  </si>
  <si>
    <t>Es findet zwischen Business-Units der eigenen Organisation und/oder SC-Partnern statt.</t>
  </si>
  <si>
    <t>Es bezeichnet einen indirekten andauernden Vergleich von Innovationsprozessen zwischen der eigenen SC und Wettbewerbern, ohne dass diese kenntnis davon haben müssen.</t>
  </si>
  <si>
    <t>Welche Aussage trifft zu?
Bei der Berechnung des künftigen Prozesskostensatzes ist die Höhe der Gesamtprozesskosten im Zähler des Bruches …</t>
  </si>
  <si>
    <t>eine IST-Kosten-Position</t>
  </si>
  <si>
    <t>eine PLAN-Kosten-Position</t>
  </si>
  <si>
    <t>eine geschätze Größe</t>
  </si>
  <si>
    <t>Resultat von Benchmarking</t>
  </si>
  <si>
    <t xml:space="preserve">
Was stimmt?
Gegenstand von Best-Practice-Untersuchungen im Rahmen des Benchmarking …:</t>
  </si>
  <si>
    <t>können alle drei hier aufgeführten Sachverhalte sein</t>
  </si>
  <si>
    <t>kann nur der Bildungstand des Personals sein</t>
  </si>
  <si>
    <t>kann nur das Produktionsverfahren sein</t>
  </si>
  <si>
    <t>kann nur das Image des Unternehmens im Markt sein</t>
  </si>
  <si>
    <t>Was ist ein nützlicher Nebeneffekt der Prozesskostenrechnung?</t>
  </si>
  <si>
    <t>Identifikation von wertvernichtenden Arbeitsprozessen</t>
  </si>
  <si>
    <t>Einfache Handhabung</t>
  </si>
  <si>
    <t>Verursachergerechtere Zuordnung von Kosten</t>
  </si>
  <si>
    <t>Darstellen aller Aktivitäten in der SC</t>
  </si>
  <si>
    <t>Was ist Ziel der Prozesskostenrechnung?</t>
  </si>
  <si>
    <t>Eine möglichst verursachergerechte Zuordnung von wertschöpfenden Leistungen und zugehörigen Kosten.</t>
  </si>
  <si>
    <t xml:space="preserve">Eine möglichst transparente Zuordnung von Leistungen. </t>
  </si>
  <si>
    <t>Durchführung der Teilkostenrechnung</t>
  </si>
  <si>
    <t>Eine exakt verursachergerechte Zuordnung von Kosten zu den Fertigprodukten</t>
  </si>
  <si>
    <t>6.1</t>
  </si>
  <si>
    <t>6.2</t>
  </si>
  <si>
    <t>Was kann unter "Lean Supply Chain" auch verstanden werden?</t>
  </si>
  <si>
    <t>Eine Konzentration der SC-Aktivitäten auf ein notwendiges Mindestmaß</t>
  </si>
  <si>
    <t>Eine Konzentration der SC-Aktivitäten auf ein qualitatives Mindestmaß</t>
  </si>
  <si>
    <t>Eine Konzentration auf Geschäftseinheiten</t>
  </si>
  <si>
    <t>Eine Konzentration der SC-Aktivitäten auf eine branchenübliche, fixierte notwendige Anzahl an Mitgliedern</t>
  </si>
  <si>
    <t xml:space="preserve">
Welche Aussage ist richtig?
Supply-Chain-Risk-Management beschäftigt sich vornehmlich mit…:</t>
  </si>
  <si>
    <t>allen Risiken, welche interne SC-Vorkommnisse betreffen.</t>
  </si>
  <si>
    <t>allen SC-Risiken.</t>
  </si>
  <si>
    <t>schwarzen Schwänen.</t>
  </si>
  <si>
    <t>der Entwicklung von SC-Tools.</t>
  </si>
  <si>
    <t>Für was ist der Ausfall der regulären Stromversorgung ein Beispiel?</t>
  </si>
  <si>
    <t>Infrastrukturelles Risiko</t>
  </si>
  <si>
    <t>Katastrophenrisiko</t>
  </si>
  <si>
    <t>Endogenes Risiko</t>
  </si>
  <si>
    <t>Exogenes Risiko</t>
  </si>
  <si>
    <t>6.3</t>
  </si>
  <si>
    <t xml:space="preserve">Um welches Risiko handelt es sich?
Wenn die Qualitätskontrolle zu spät bemerkt, dass bezogene Bauteile Fehler aufweisen, so handelt es sich um…: </t>
  </si>
  <si>
    <t>ein lieferantenseitiges Risiko.</t>
  </si>
  <si>
    <t>ein bürokratisches Risiko.</t>
  </si>
  <si>
    <t>ein infrastukturelles Risiko.</t>
  </si>
  <si>
    <t>ein exogenes Risiko.</t>
  </si>
  <si>
    <t>Was ist Aufgabe des SCRM?</t>
  </si>
  <si>
    <t>Wie durch einen Filter SC-Risiken auszuschliessen oder zu minimieren</t>
  </si>
  <si>
    <t>Dem Top-Unternehmensmanagement zuzurarbeiten</t>
  </si>
  <si>
    <t>Risiko-Instrumente zu erstellen, welche die Risiken senken</t>
  </si>
  <si>
    <t>Risikoquellen zu vermeiden</t>
  </si>
  <si>
    <t>Welche Aussage trifft zu?
Quantitative Aufschaukelprozesse sind aus Sicht des SCRM…:</t>
  </si>
  <si>
    <t>kundenseitige Risiken.</t>
  </si>
  <si>
    <t>lieferantenseitige Risiken.</t>
  </si>
  <si>
    <t>exogene Risiken.</t>
  </si>
  <si>
    <t>infrastrukturelle Risiken.</t>
  </si>
  <si>
    <t>Was stimmt?
Die Entscheidung eines globalen SC-Kettenunternehmens seine Rohstoffe statt über den Seeweg doch über den Luftweg zu beschaffen…:</t>
  </si>
  <si>
    <t xml:space="preserve">ist aus SCRM-Sicht zur Verminderung oder Vermeidung exogener oder lieferantenseitiger Risiken getroffen worden. </t>
  </si>
  <si>
    <t>ist aus SCRM-Sicht wegen der Minimierung der Kostenrisiken  getroffen worden.</t>
  </si>
  <si>
    <t>ist aus SCRM-Sicht wegen der Minimierung der Versorgungsrisiken  getroffen worden.</t>
  </si>
  <si>
    <t>ist aus SCRM-Sicht wegen der Minimierung der Zeitrisiken  getroffen worden.</t>
  </si>
  <si>
    <t>7.1</t>
  </si>
  <si>
    <t>7.2</t>
  </si>
  <si>
    <t>7.3</t>
  </si>
  <si>
    <t>Was bezeichnet man als SC-Risiko?</t>
  </si>
  <si>
    <t>Ereignisse, welche die Planerfüllung der SC-Wertschöpfung gefährden</t>
  </si>
  <si>
    <t>Alle Unvorhersehbarkeiten</t>
  </si>
  <si>
    <t>Neue Einflüsse</t>
  </si>
  <si>
    <t>Monetäre Schäden</t>
  </si>
  <si>
    <t>Welcher ist kein Auslöser von Schadenseintritten innerhalb der SC?</t>
  </si>
  <si>
    <t>Prognosen</t>
  </si>
  <si>
    <t>Imponderabilien</t>
  </si>
  <si>
    <t>Menschliches Versagen</t>
  </si>
  <si>
    <t>Technisches Versagen</t>
  </si>
  <si>
    <t>Was zeigen Kardinalskalen im Rahmen der SC-Risikobewertung an?</t>
  </si>
  <si>
    <t>Exakte, objektive Abstände zwischen zwei Vergleichsachverhalten in reellen Zahlen</t>
  </si>
  <si>
    <t>Ungefähre Abstände zwischen zwei Vergleichssachverhalten</t>
  </si>
  <si>
    <t>Zeigen eine Rangreihung zwischen zwei oder mehreren Vergleichssachverhalten</t>
  </si>
  <si>
    <t>Subjektive Abstände zwischen zwei Vergleichsachverhalten in reellen Zahlen</t>
  </si>
  <si>
    <t>Womit endet die Risikoidentifikation oder Risikoanalyse im Rahmen des SCM normalerweise?</t>
  </si>
  <si>
    <t>Berichterstattung über klassifizierte und gewichtete Risiken</t>
  </si>
  <si>
    <t>Darstellungen ungefährer Abstände zwischen zwei oder mehr Vergleichssachverhalten</t>
  </si>
  <si>
    <t>Mit der Risikoklassifikation</t>
  </si>
  <si>
    <t>Mit der tabellarischen Rangreihung der erkannten Risiken</t>
  </si>
  <si>
    <t xml:space="preserve">
Welche der Aussagen ist richtig?
Nominalskalen im Rahmen der SC-Risikobewertung sind …</t>
  </si>
  <si>
    <t>unterschiedslose Aufzählungen von fragebezogenen Eigenschaften und im engeren Sinne keine Skalen</t>
  </si>
  <si>
    <t>Darstellungen exakter, objektiver Abstände zwischen zwei Vergleichsachverhalten in reellen Zahlen</t>
  </si>
  <si>
    <t>Rangreihungen</t>
  </si>
  <si>
    <t>Wie erfolgt eine Rangfolgebildung von Risiken oder deren Einflüssen, ohne quantitativ vorliegende Kriterien zu haben?</t>
  </si>
  <si>
    <t>Durch ordinale, subjektiv beeinflusste, Abstandsmessung</t>
  </si>
  <si>
    <t>Durch nominale Feststellung</t>
  </si>
  <si>
    <t>Durch kardinale Rangreihung</t>
  </si>
  <si>
    <t>Durch subjektive Einschätzungen</t>
  </si>
  <si>
    <t>7.4</t>
  </si>
  <si>
    <t>Welche Aussage bezüglich der Effektivität der Maßnahmen gegen Risiken ist  richtig?</t>
  </si>
  <si>
    <t>Durch den komplementären Einsatz von geeigneten Maßnahmen vor Risikoeintritt sinkt die Tragweite des potenziellen Risikos und steigt die Risikofaktorendifferenz in der SOLL-IST-Betrachtung in wünschenswerter Weise</t>
  </si>
  <si>
    <t>Durch den komplementären Einsatz von geeigneten Maßnahmen vor Risikoeintritt sinkt die Tragweite des potenziellen Risikos und sinkt die Risikofaktorendifferenz in der SOLL-IST-Betrachtung</t>
  </si>
  <si>
    <t>Durch den komplementären Einsatz von geeigneten Maßnahmen vor Risikoeintritt lässt sich die Tragweite des Risikos bei Eintritt nicht beeinflussen</t>
  </si>
  <si>
    <t>Hinsichtlich der Wirkungsmessung eingetretener Risiken ist die Tragweite T ein Datum</t>
  </si>
  <si>
    <t>8.1</t>
  </si>
  <si>
    <t>8.2</t>
  </si>
  <si>
    <t xml:space="preserve">Welche Aussage zur betrieblichen Organisation ist richtig? </t>
  </si>
  <si>
    <t>In Unternehmen ist die Organisation ständig relevanten Umfeldeinflüssen anzupassen.</t>
  </si>
  <si>
    <t>Die betrieblich fixierte Aufbau- und Ablauforganisation ist ein Datum.</t>
  </si>
  <si>
    <t>Organisationsveränderungen unterliegen konkreten Zyklen.</t>
  </si>
  <si>
    <t>Organisationsentwicklung ist ein linearer Prozess.</t>
  </si>
  <si>
    <t xml:space="preserve">Welche Bedeutung hat die strukturale Organisation? </t>
  </si>
  <si>
    <t>Es liegt bereits eine Ablauf- und Aufbauorganisation vor</t>
  </si>
  <si>
    <t>Organigramme sind in Rollen- und Stellebeschreibungen bereits erarbeitet aber noch nicht integriert</t>
  </si>
  <si>
    <t>Sie beschreibt die Übernahme einer Organisationstätigkeit</t>
  </si>
  <si>
    <t>Die Ablauforganisation ist bereits integriert</t>
  </si>
  <si>
    <t>Aus welchem Grund werden Simulationen im Rahmen des SCM durchgeführt?</t>
  </si>
  <si>
    <t>Reale Experimente im Markt sind zu riskant.</t>
  </si>
  <si>
    <t>Simulationen ergeben bessere Ergebnisse als reale Martkversuche.</t>
  </si>
  <si>
    <t>Nur Simulationen ergeben eindeutige Ergebnisse.</t>
  </si>
  <si>
    <t xml:space="preserve">Die Komplexität der Zusammenhänge kann nur durch Simulationen begriffen werden. </t>
  </si>
  <si>
    <t>8.3</t>
  </si>
  <si>
    <t>Was bedeutet "Validität"  im Rahmen wissenschaftlicher Untersuchungen?</t>
  </si>
  <si>
    <t>Es wird fragebezogen das gemessen was gemessen werden soll. Ergebnisse sind damit gültig.</t>
  </si>
  <si>
    <t>Es werden repräsentativ genügend Daten erfasst. Somit ist die Validität gewährleistet.</t>
  </si>
  <si>
    <t>Die Untersuchungsfragen müssen nur das Problem beschreiben, damit Validität herrscht.</t>
  </si>
  <si>
    <t>Computersimulation sind nur dann brauchbar wenn Daten pausibel und damit auch valide sind.</t>
  </si>
  <si>
    <t>Welche Aussage zur Data-Warehouse-Architektur ist richtig?</t>
  </si>
  <si>
    <t>Das Data-Warehouse besteht aus Technik, Betrieb, Prozessen und Daten</t>
  </si>
  <si>
    <t xml:space="preserve">Das Data-Warehouse besteht aus Technik, Betrieb, Prozessen und Strukturen  </t>
  </si>
  <si>
    <t>Das Data-Warehouse besteht aus Betrieb, Prozessen und Daten</t>
  </si>
  <si>
    <t>Das Data-Warehouse besteht aus Technik, Prozessen und Daten</t>
  </si>
  <si>
    <t>Welche Aussage zur konkreten Simulation von SC-SOLL-Zuständen ist richtig?</t>
  </si>
  <si>
    <t>Das konkrete Anforderungsprofil an operative SC-Systeme wird durch schrittweise Erkenntnisse quasi erst durch Simulationen erzeugt.</t>
  </si>
  <si>
    <t>Das vollständige Anforderungsprofil an operative SC-Systeme wird zuvor vom Managment bestimmt und durch Simulationen getestet.</t>
  </si>
  <si>
    <t xml:space="preserve">SC-Simulationen zeichnen Abweichungen von SOLL-Zustände ab und korrigieren diese.  </t>
  </si>
  <si>
    <t>Basismodelle von Simulationen zeigen bereits die endgültigen Funktionalitäten eines SC-systems an.</t>
  </si>
  <si>
    <t xml:space="preserve">Im Rahmen der Data-Warehous-Architektur sprechen wir von vier Säulen. Welche der folgenden Aussagen zur Warehouse-Architektur ist richtig?
</t>
  </si>
  <si>
    <t>Der Aspekt der "Zuständigkeit" wird im Rahmen der Säule "Betrieb" geplant.</t>
  </si>
  <si>
    <t>Der Aspekt des "Transportes" wird im Rahmen der Säule "Daten" geplant.</t>
  </si>
  <si>
    <t>Der Aspekt des "Zuständigkeit" wird im Rahmen der Säule "Prozess" geplant.</t>
  </si>
  <si>
    <t>Der Aspekt des "Transportes" wird im Rahmen der Säule "Management" geplant.</t>
  </si>
  <si>
    <t>Erklären Sie warum das "Cost Tracking" ein systematisches Kontrollinstrument ist.</t>
  </si>
  <si>
    <t xml:space="preserve">Immer wieder in gleicher Form eingesetzte Formblätter bilden zyklische Entwicklungsschritte (1 pt)  durch SC-relevante definierte Kennzahlen ab (1 pt). Somit lassen sich Trends erkennen (1 pt). Diese Ergebnisse werden periodisch in SCC-Berichtswesen übernommen (1 pt) und dienen der GL als Entscheidungsgrundlage für SC-Aktivitäten (1 pt). Inhalte sind v.a. Bestände, Materialpreise und Frachtkosten (1 pt).  </t>
  </si>
  <si>
    <t>(1 point each, up to three for softfacts and hard facts; total 6 points)
softfacts: psychografisch, menschbezogen, nicht direkt quantifizierbar, nur indirekt als Kennzahl zu umschreiben
Hardfacts: monetäre Werte, leicht zu quantifizieren, einfach zu messen</t>
  </si>
  <si>
    <t>Unterscheiden Sie anhand einschlägiger Merkmale jeweils drei SCC-relevante softfacts von den hardfacts .</t>
  </si>
  <si>
    <t>Verdeutlichen Sie die Bedeutung des SCC in der SC. Gehen Sie bei ihrer Beantwortung auch auf den Regelkreis und positive/negative Rückkopplungen ein. Gerne durch ein eigenes Beispiel</t>
  </si>
  <si>
    <t xml:space="preserve">Bilden Sie je eine softfact-Kennzahl und eine hardfact-Kennzahl für zwei SCC-relevante Ziele. Begründen Sie die gewählten Ziele und zugehörgen Kennzahlen. Besprechen Sie dabei so genau wie möglich die Vorgehensweise bei der Bildung der jeweiligen Kennzahl.  </t>
  </si>
  <si>
    <t xml:space="preserve">softfacts: Ziel: Lieferantenzufriedenheit.(3 pts)  Indirekte Kennzahl, (3 pts)  welche i.V.m. anderen Kennzahlen dieser Art indirekt auf die Zufriedendenheit schliessen lässt(3 pts): Anzahl der Lieferverzögerungen/Periode. (3 pts)  Hardfacts: Ziel: Lagerhaltungskostensenkung (3 pts) Kennzahl: Durchschnittlicher Lagerwert / Periode (3 pts)  </t>
  </si>
  <si>
    <t xml:space="preserve">Welchen Sinn haben Kennzahlensysteme? </t>
  </si>
  <si>
    <t>Hierbei können Rückschlüsse auf die gesamte Unternehmenssituation gezogen werden (2 pts). Die Erkenntnis 
von Abweichungen an irgend einer Stelle im Kennzahlensystem lässt das Nachvollziehen der Auswirkungen auf alle davon betroffenen über- und untergeordneten Kennzahlen zu (2 pts). Dabei kann dann recht rasch auf  diese Abweichungen mit Korrekturmaßnhamen reagiert werden (2pts).</t>
  </si>
  <si>
    <t>Welche Zusammensetzung und Aussagekraft haben jeweils der ROI und die 
Gesamtkapitalrentabilität?</t>
  </si>
  <si>
    <t>Wie setzen sich absolute und relative Kennzahlen zusammen? 
Erläutern Sie dies jeweils an einem eigenen Beispiel.</t>
  </si>
  <si>
    <t xml:space="preserve">Der ROI ermittelt sich aus Bilanz-, Absatz- und Herstell-Kennzahlen (1pt). Die Bilanzkennzahlen führen zum Kapitalumschlag während die Herstell- und Absatzkennzahlen zur Umsatzrendite führen (1 pt). Letztlich wird zur ROI- Ermittlung die Gewinnrentabilität mit dem Kapitalumschlag dann multipliziert (1pt). Die Gesamtkapitalrentabilität ergibt sich aus Gewinn zzgl. Fremdkapitalverzinsung dividiert durch die Summe aus Eigen- und Fremdkapital (2 pts). Diese Kennzahlen lassen generelle Aussagen über die Stabilität, Gesundheit eines U. zu (1pt). </t>
  </si>
  <si>
    <t xml:space="preserve">Absolute Kennzahlen liegen bereits bei Erhebung als (weniger) aussgekräftige Größe vor (2 pts). Bspw. der Umsatz (1 pt).  Relative Kennzahlen sind Verhältniskennzahlen, welche  bspw. dem Umsatz in ein Zeitverhältnis versetzen (1 pt). Bspw. Umsatz / Quartal (1 pt). Die Aussagekraft und damit Steuerbarkeit wächst (1 pt). </t>
  </si>
  <si>
    <t>Wie werden im SCM Logistik- und SCM-Kennzahlen in der SC systematisch und kettenweit entwickelt? Zeigen Sie die Vorgehensweise auch an einem eigenen Beispiel.</t>
  </si>
  <si>
    <t>(2.5 pts each, total 15 points )
1. Festlegung der SCC-Ziele . 
2. Ableitung zielorientierter strategischer Richt-Kennzahlen. 
3. Systematisierung und Verknüpfung der einzelnene (Richt-)Kennzahlen zu einem System. 
4. Bestimmung der Datenquellen und Erhebungsart. 
5. Definition von strategieorientierten operativen Kennzahlen und konkreten Aussagewerten 
6. Integration in die EDV  aller Kettenglieder mit Zuteilung hierarchischer Berechtigungen und Verantwortungen. 
(3 pts for a relevant example) Bspw. Lagersteuerung, Lieferantensteuerung, Zufriedenheiten</t>
  </si>
  <si>
    <t>Was versteht man in der SC-Kette unter selektiven Kennzahlen und 
wie können diese ermittelt werden?</t>
  </si>
  <si>
    <t>Welche Vorteile erbingt die Prozesskostenrechnung gegenüber
der Vollkostenrechnung?</t>
  </si>
  <si>
    <t xml:space="preserve">Die Flut an Information muss durch geeigente Gremien, Projekte ( Arbeitskreis ausgesuchter Mitglieder aller Ketten-Unternehmen) zunächst auf relevanten Daten verdichtet werden (3 pts). Daraus wiederum werden Kenzahlen gebildet, welche bspw. als KPI`s Eingang in das kettenweite SC-Controlling erhalten (3 pts). </t>
  </si>
  <si>
    <t xml:space="preserve">Durch das Auffinden von Prozesskostentreibern und das Zuordnen von Verrechnungspreisen zu einzelnen syntetisierten Arbeitspaketen wird per se automatisch die willkürliche Zuordnung von Gemeinkosten auf angenommene Kostenstellen/Kostenträger in der Kalkulation verhindert (2 pts) und die Proportionale Verteilung der Gemeinkosten ( durch GK-Zuschlagssätze in %) bei Beschäftigungsschwankungen ausgeschlossen (2 pts). Oder umgekehrt: Fixkostendegression wird so beachtet (2 pts). </t>
  </si>
  <si>
    <t>Grundsätzlich erfolgt eine Unterscheidung aller Instrumente des SCC nach zwei Verwendungen. Zum einen in der Schaffung von Prozessen zum anderen zur Steuerung. Welche Instrumente sind jeweils geeignet? Erläutern Sie kurz je eines.</t>
  </si>
  <si>
    <t>Nenne und beschriebe kurz die drei SC-Ebenen, in die selektiven SCC-Kennzahlen 
traditionell dargestellt werden.</t>
  </si>
  <si>
    <t xml:space="preserve">(2 Pt per level, total 6 pts)
1. die Ebene aller Partner über die gesamte Kette. 2. die relationale Ebene, welche zwei oder mehrere begrenzte Partner in Beziehung setzt. 3. die Unternehmensebene welche die Bedingungen nur eines betrachteten Kettengliedes zeigt. </t>
  </si>
  <si>
    <t xml:space="preserve">Einmal habe wir Prozessplanung/Prozessabbildungs-Instrumente (0.5 pt) und einmal strategische u./o. operative Steuerungsinstrumente (0.5 pt).  Während bei den prozessorientierten Instrumenten Arbeitsabläufe und deren Optimierung im Zentrum der Betrachtung stehen (0.5 pt), stehen bei den Steueruungsinsturmenten Erfolgs- und Misserfolgsbeiträge im Zentrum der Betrachtung (0.5 pt). Letztere sind meist quantitativer einfacher Natur und werden durch SOLL/IST-Überprüfungen gemessen und ggf. gegengesteuert (1 pt)). Bspw. Deckungsbeiträge / Mitarbeiter im Verkauf (1pt). Diese Kennzahl kann Teil der SC-Scorecdard sein (1pt). Die SC-Map hingegen als prozessabbildendes Instrument zeigt multiple auch qualitative Verknüpfungen der SC-Kettenglieder und die eigene Position in der Gesamtkette (1pt).  </t>
  </si>
  <si>
    <t>Wie hängen die SC-Map, das Beanspruchungs- und Belastungsportfolio 
und die SC-Valuation letztlich zusammen?</t>
  </si>
  <si>
    <t>Wie könnte man bei der Durchführung des Beanspruchungs- 
und Belastbarkeitsportfolios vorgehen? Erstellen Sie ein eigenes Beispiel für einen SCC-relevanten Bereich.</t>
  </si>
  <si>
    <t>Sturkturenabbildende Prozessinstrumente wie die SC-Map sind in der Lage, die Positionen einzelner Kettenmitglieder in Relation zu betrachteten Teilen der Kette zu zeigen (3pts). Daraus lassen sich durch weitere Datenerhebungen und Verdichtungen Rückschlüsse auf die Qualität der Beziehungen machen (3 pts). BBP`s können dann diese Positionen und Beziehungen konkreter bewerten (3 pts)  sowie ggf. Lösungen vorschlagen, wo nötig (3 pts). Werden Lösungen und mithin Maßnahmen zur Korrektur vorbehaltlich entschieden, so können  durch bspw. Szenarientechniken, Simulationen diese Maßnahmen durch die SC-Valuation auf Sinnhaftigkeit überprüft werden (3 pts). Sinnhaftigkeit bedeutet hier: Günstiges Kosten-Nutzen-Verhältnis (3pts).</t>
  </si>
  <si>
    <t xml:space="preserve">Eine praktikable Form ist es einen Fragekatalog mit Kriterien aufzustellen (3 pts). 
Dabei werden subjektiv (oder in Gruppen objektivierte) wesentliche SC-Kriterien ermittelt und diese nach der eigenen Einschätzung mit Gewichten versehen (3 pts). Bspw. 1-3; dabei ist  1 das unwichtigste und 3 das wichtigste Kriterium (3 pts). Sodann werden für verschiedene Entscheidungs-Alternativen (bspw. Lieferantenauswahl bei sonst gleichen Produkten und Preisen) "Zutreffenheitsgrade" von 1-5 vergeben (3 pts)). Durch Multiplikation von Zutreffenheitsgrad und Gewichtung erhalten wir durch Summierung aller so ermittelten Punktwerte "den" Gewinner (3 pts). Anders herum kann so aber bspw. auch der "Verlierer" ( Schwachstelle) einer IST-Kette kristallisiert werden (3 pts).  </t>
  </si>
  <si>
    <t>Welche Auswirkungen können Widerstände bei der Implementierung 
von SCM-Software haben? Begründung!</t>
  </si>
  <si>
    <t>Womit befasst sich ein SCM-System SC-kettenweit?</t>
  </si>
  <si>
    <t xml:space="preserve">Neben den bekannten negativen Verzögerungs- und Qualitäts-Effekten kann es durch Widerstände und ihre korrekte Handhabung zur Tiefenreflexion der Anforderungen und Spezifikationen des Systems (2 pts) und somit Lösungverbesserungen kommen (2 pts). Hierfür müssen die Gründe des Widerstandes und die anschl. Integration aller betroffenen Ma./Kettenglieder gewährleistet sein (2pts).     </t>
  </si>
  <si>
    <t xml:space="preserve">Das SC-Management hinterlegt dort geplante Logistikprozesse (2 pts). Es bildet kettenweit das Logistiknetzwerk ab (2 pts). Hierzu gehören Transportprozesse, Lagerprozesse, Abwicklungspapiere, Vertragsformen, (1 pt) aber teils auch Ämter, Kreditinstitute (Inco-Terms), Umschlagprozesse und deren Schnittstellen (1 pt).   </t>
  </si>
  <si>
    <t>CRM-Systeme sind eine Weiterentwicklung von SCM-Systemen unter Berücksichtigung 
der ERP-Systeme. Stimmt diese Aussage so und welche Zusammenhänge würden Sie sehen?</t>
  </si>
  <si>
    <t>Diese Aussage ist so nicht richtig. (1 pt)
Beides sind erweiterungen des ERP-Systems, welches modular Arbeitsprozesse von Unternehmen in Rubriken subsumiert und nutzfreundlich darstellt (2 pts). Zu Planungszwecken wurden darüber hinausgehend (CRM) Kunden-Beziehungs-Managementsystem und SCM-Systeme integriert (1 pt). Während das CRM-System ein Kundenführungsinstrument darstellt, ist das SCM ein logistikorientiertes Prozess- und Schnittstellenplan-System für alle Kettenmitgleider (1 pt).</t>
  </si>
  <si>
    <t>Bei der Implementierung von SCM-Systemen werden quasi "nebenbei" 
wichtige SCC-Aufgaben gelöst. Wie kann das sein und welche Aufgaben sind das?</t>
  </si>
  <si>
    <t xml:space="preserve">Durch das Schrittweise Ausprobieren und Auswählen nach betriebswirtschaftlichen Optimalisierungsgesichtspunkten erfolgt eine mehr oder weniger systematische (1.5 pts), aber eher nur nebenbei verlaufende (1.5 pts), Vor-Auswahl an effektiven und (Wege-)effizienten Logistikpartnern und Arbeitsprozessen (3 pts).  Am Ende dieser Iteration stehen quasi automatisch Soll-Zustände (3 pts) und ggf. bereis SOLL-Kennzahlen zur Verfügung ( 3 pts).  In einem nächsten Schritt können nun die verbleibenden Partner mit wirkungsvollen Arbeitsprozessen belegt werden (3 pts). Diese Arbeitsprozesse wiederum definieren sozusagen die technischen Anforderungen an das SCM-System selbst (3 pts).   </t>
  </si>
  <si>
    <t xml:space="preserve">Welche Unterschiede sehen Sie bei SCM- und CRM-Systemen? </t>
  </si>
  <si>
    <t xml:space="preserve">Währen das CRM ein Kundenführungsmodul darstellt (1 pt) und eine Datenbank mit vielen qualitativen Kundendaten zu Wünschen, Vorstellungen, Zielen der Kunden pflegt (1 pt), ist das SCM auf die Ausichtung gesamter SC-Ketten gerichtet (2 pt). Dabei stehen v.a. die Logistikketten und ihre quantitativen Ergebnise, Daten im Vordergrund der Betrachtung und Planung (2 pt).  </t>
  </si>
  <si>
    <t>Welche SCM-relevanten Aspekte sind bei der Beschaffung von Nahrungsmitteln aus 
Drittweltländern besonders zu berücksichtigen und welche SCC-Maßnahmen schlagen Sie vor?</t>
  </si>
  <si>
    <t>Die logistischen und kommunikativen Probleme dabei liegen auf der Hand (2 pts). Die Herausforderungen liegen in der Überbrückung von Kommunikationsschwierigkeiten, Raum und Zeit bei homogener Qualität der Ware (2 pts). Um die Waren rechtzeitig, in der richtigen Menge und Qualität beim richtigen (Ketten-)Partner vorliegen zu haben, kann das SCM-System Dienste leisten (2 pts). Es kann alle möglichen beteiligten Partner ermitteln und ihre Verknüpfungen anzeigen (2 pts). Da jeder Partner quasi die selben Möglichkeiten der Systemnutzung hat, ist Transparenz und Aufgabenteilung sehr schnell und klar definiert ( 2 pts). Dabei stellt das Anzeigen der erforderlichen Dokumente, Meilensteine, Orte und Zeitpunkte klare Richtlinien während des Logistikgesamtprozesses bis zum Zielland dar (2 pts). Probleme, welche ein Eingreifen erfordern, sind sofort überall erkennbar (2 pts) und Gegenmaßnhamen können rechtzeitig unternommen werden (2 pts). So können Risiken minimiert aber niemals ausgeschlossen werden(2 pts).</t>
  </si>
  <si>
    <t>Identifiziere drei Zusammenhänge zwischen strategischen und operativen Controlling-
Arbeiten.</t>
  </si>
  <si>
    <t>Das operative SC-Controlling ist ein Mittel zum Zweck (1 pt). Es erfüllt die Vorgaben des Strategischen SCC (1 pt). 
Der Erfolg des Strategischen SC wird durch operatives SC mithin durch seine Maßnahmen und Sterungsinstrumente gemessen und gesteuert. (2 pts)
Das ist aber kein liearer Top-Down-Prozess sondern es entstehen Wechselwirkungen/Interdependenzen und Rekursionen. (1 pt)
D.h. auch das operative SCC wird das Strategische SCC beeinflussen. (1 pt)</t>
  </si>
  <si>
    <t>Welche Rolle übernimmt das Benchmarking für das SCC?</t>
  </si>
  <si>
    <t xml:space="preserve">Es zeigt, richtig angewendet, durch Prozess- oder Arbeitsbereichs- oder Produktvergleiche etc. an, wo man im Vergleich im relativen Wettbewerb steht (1 pts).  Der Benchmarker ist dabei der "Beste" im Vergleich (1 pt). Dessen Vorgehensweise soll möglichst übertoffen werden ( 1pt). Hieraus wird auch die strategische Bedeutung des Instrumentes klar, denn es zeigt neue ( auch riskante und teure ) Wege zum Erfolg an (1 pt). Dieser Vergleichsprozess ist ein KVP-Prozess (1 pt). Er wird demnach am besten ständig und fortlaufend durchgeführt ( 1pt). </t>
  </si>
  <si>
    <t>Wie geht man bei der Analyse und Synthese von SCC-Prozessen genau vor?</t>
  </si>
  <si>
    <t>Um eine Übersicht über wertschöpfende und wertvernichtende bzw. belastende Einzelprozesse zu erhalten müssen die Gesamtprozesse (durch Analyse) erstmal offengelegt werden (1.5 pts). Hernach werden wenig sinnvolle Prozesse eliminiert und ggf. durch verbesserte Alternativen ersetzt (1.5 pts). Auf die Ermittlung und Analyse der Tätigkeiten welche sinnvoll erscheinen folgt die Zuordnung dieser Tätigkeiten auf Teilprozesse (1.5 pts). Diese Teilprozesse werden in einem nächsten Schritt den zu Hauptprozessen verdichtet.(1.5 pts)</t>
  </si>
  <si>
    <t>Erläutern Sie die Rolle, die Kostentreiber in der Prozesskostenrechnung übernehmen.</t>
  </si>
  <si>
    <t xml:space="preserve">Kostentreiber stellen Bezugsgrößen dar für die Kostenzuteilung (2 pts). Meist sind es Mengenangaben wie Stück, Liter, m² o.Ä. welche in der Herstellung und Lagerung bzw. Anfragen etc. anfallen (2 pts). Also Lagermengen, Anfragenzahl, Flächen, Volumen etc (1 pt).    Diese sind Treiber der GK, denn je mehr davon anfallen, desto höher sind die (Arbeits-Prozess-) Kosten in den Kostenstellen (1 pt).  </t>
  </si>
  <si>
    <t xml:space="preserve">Welche preiskalkulatorische Konsequenzen ergeben sich durch die Verwendung vollkostenrechnerischer Gemeinkostenzuschläge in % allgemein und welche Lösungen schlagen Sie vor? Entwickeln Sie ein rechnerisches eigenes Beispiel und beschreiben Sie deses vollständig. </t>
  </si>
  <si>
    <t>(2 Pt je Grund, insg. 10)
Kostentransparenz, 
Eliminierung wertloser oder gar wertvernichtender Prozesse, 
verursachergerechtere Zuordnung der GK, 
Beachtung der Arbeitszeit in der Kostenentstehung,
Beachtung der Arbeitsmengen in der Kostenentstehung. 
Synthese lukrativer Arbeitsprozesse (3 pts) - und damit insgesamt eine bessere Aufstellung des eigenen U. im relativen Wettbewerb (3 pts). V.a. heute, wo die Anlagenintensität und Maschinenlastigkeit immer größer wird, ist diese Art der Erfassung von großem Vorteil (2 pts)</t>
  </si>
  <si>
    <t>Nennen Sie 5 Gründen wieso die Prozesskostenrechnung eingeführt wurde  und heute wichtiger denn je ist? Gehen Sie bei Ihrer Beantwortung auf alle relevanten Aspekte ein und vergleichen Sie den Nutzen mit dem der eher herkömmlichen Methoden.</t>
  </si>
  <si>
    <t>die Proportionalisierung der Fixen Kosten je Stück ist falsch in der VKR (3 pts). 
Bsp.: Fixkosten 100,00 € Ausbringugnsmenge 10 Stück. 100/10 ; Fixe Stückkosten = 10,- € / Stück (3 pts). 
Würde man, bei freien Kapazitäten 20 Stück herstellen würden die Fixen Stückkosten für ein Sinken der Gesamten Stückkosten verantwortlich sein (2 pts). Denn jetzt liegen die kf bei 100/20 = 5,- € / Stück (2 pt). Diese Fixkostendegresion kann durch die VKR nicht berücksichtigt werden (2 pt), denn sie verteilt die Fixen Kosten ( in den GK enthalten ) über einen pauschalen %-Satz linear und unabhängig von der Ausbringungsmenge (3 pts). Die Lösung ist die Prozesskostenrechnung oder im Verkauf eine DB-Rechnung unter Beachtung der Kapazitäten (3 pts).</t>
  </si>
  <si>
    <t>Wie ist ein SC-Risiko grundsätzlich definiert?</t>
  </si>
  <si>
    <t xml:space="preserve">studierendenabhängige Antworten;  Ein zu erwartender Schaden, 
der anhand einer Eintrittswahrscheinlichkeit zu bewerten ist und bei mehr als nur bei einem SC-Unternehmen Auswirkungen erwarten lässt. Dieser Aschaden lässt bei weiteren Ketten-Gliedern Versorgungs- u./o. Nachfrageprobleme erwarten. Kennzeichen für ein SC-Risiko ist also die Tatsache, dass Folgeschäden auftreten. "Vulnerability". </t>
  </si>
  <si>
    <t>Wie lässt sich die Risiko-Kategorie der "Schwarzen Schwäne" erläutern?</t>
  </si>
  <si>
    <t>studierendenabhängige Antworten; unwahrscheinliche und schlecht 
vorhersehbare Ereignisse, welche die SC erheblich gefärden können. Weiter ist eine Korrektur oder Beeinflussung bei Eintreten de facto nicht möglich.  Dazu gehören Zerstörungen, Unwegbarkeiten etc. welche bspw. durch Naturereignisse auftreten können. ...</t>
  </si>
  <si>
    <t>Betrachten Sie den Weg von der Risikoquelle zum Unternehmenserfolg. 
Wie kann der Erfolg eine Unternehmens durch Risiken determiniert werden?</t>
  </si>
  <si>
    <t xml:space="preserve">studierendenabhängige Antworten; Das große Umfeld der U. besteht 
bei dieser Betrachtung aus Risikoquellen wie Lieferanten, Kunden, Politik, Katastrophen, Krieg, Infra- und Suprastruktur etc. Tritt ein Risiko-Ereignis aus einer Quelle ein, so ist es die Aufgabe des SCRM die Auswirkungen durch geeignete Maßnahmen und Instrumente so zu trichtern, dass der zuvor geplante Erfolg sich trotzdem einstellt. ...   </t>
  </si>
  <si>
    <t>Wie kann die Maßnahmenplanung für das Risikomanagement generell 
durchgeführt werden?</t>
  </si>
  <si>
    <t xml:space="preserve">Es ist nötig, eine Planvorgabe je Risiko zu formulieren (2 pts). Bei bestimmten Abweichungen und mehr oder weniger automatische Kenntnisnahme davon, greift das Risikomanagement ein (2 pts).  Für diese Entscheidung wiederum werden zuvor Nutzen-Aufwands-Erwägungen herangezogen (2 pts). </t>
  </si>
  <si>
    <t>Nennen und beschreiben Sie kurz die drei Phasen, aus der eine  Risikoanalyse grundsätzlich besteht.</t>
  </si>
  <si>
    <t xml:space="preserve">(Je 1 pt pro Nennung und Beschreibung; insg. 6 Pt)
1.) Risikoerkennung: Die Erkennung kann systematisch uniform und äquidistant durch Auswertung von relevanten Daten mit SOLL-Vergleichswerten bzw. Plan-Daten erfolgen mithilfe von geeigenten Softwareprogrammen erfolgen
2.) Risikoklassifikation: Die klassifikation wird sodann ebenfalls durch Vergelichswerte mit Plan-Klassifikationen durchgeführt und die vorhandenen Risiken laufend zugeordnet.
3. Risikodokumentation: Letztlich fliessen diese klassifizierten und geordneten Risiken dann in das Berichtswesen des SCC mit ein.  </t>
  </si>
  <si>
    <t>Sobald Risiken eingeordnet und erfasst sind werden Gegenmaßnahmen geplant. 
Welche Rolle spielt dabei die BAUM-Struktur?</t>
  </si>
  <si>
    <t xml:space="preserve">Kommt es zur Entscheidung Gegenmaßnahmen zu ergreifen erfolgt eine systematische Betrachtung und Behandlung (1.5 pts). Beschreibung, Auswirkungen, Ursachen, Maßnahmen werden durchgegangen(1.5 pts). Letztere werden weiter nach präventiven und korrigierenden Maßnahmen-Paketen unterteilt (1.5 pts).  Dabei unterliegen Gegenmaßnahmen aber keinem Selbstzweck (1.5 pts).    </t>
  </si>
  <si>
    <t>Wie könnte man bei der Risikoklassifikation im Rahmen der Risikoanalyse vorgehen?</t>
  </si>
  <si>
    <t>Die Einteilung  in Risiko-Klassen erfolgt nach der potenziellen Gefahr allgemein (1 pt). Diese Gefahr kristallisiert sich in erst Linie durch die Eintrittswahrscheinlichkeit und das erwartete Schadensausmaß (1 pt). Ergänzend kann noch die Steuerbarkeit bei Eintritt oder der Gegen-Maßnahmenaufwand hinzugezogen werden (1 pt). So könnte man die Risiken einerseits in vertretbare, geringfügige, kritische und katastrophale Risiken einteilen und andererseits nach der erwartbaren Häufigkeit des Auftretens (2 pts). Als Darstellungsmethode eignet sich bspw. das Risikograph als Portfolio (1 pt).</t>
  </si>
  <si>
    <t>"Das Risikomanagement läuft gleichzeitig mit der Produktplanung ab (…)". Wie ist diese Aussage zu verstehen und welche Vorteile hat diese Vorgehensweise? Wie könnte diese Parallelität konkret und schrittweise aussehen?</t>
  </si>
  <si>
    <t xml:space="preserve">Während der Konzeptionierungsphase des Produktes tauchen bereits die ersten Risiken auf, für welche sofort Antworten gefunden werden (müssen) (3 pts). Diese Risiken sind vornehmlich Kosten, Termine, Verfahren, Absatzrisiken(3 pts). Währendder Go-Life-Phase, also bei der Produktionseinführung zeigt sich dann, ob alle Risiken beachtet worden sind oder nicht (3 pts). Ebenso beim sich anschließenden Absatz (1 pt). Auch hier wird jeweils sofort bei Erkennen eine entsprechende Gegenmaßnahme eingeleitet und geplant (3 pts). Während der Entwicklung der Maßnahmen werden diese selbst nach Kosten-Nutzen-Erwägungen untersucht und optimiert (3 pts). Ein großer Vorteil der Parallelität sind der Faktor Zeit sowie der Faktor Kosten (2 pts).   </t>
  </si>
  <si>
    <t>Beschreiben Sie die Maßnahmeneffizienz im Risikomanagement und gehen Sie auch auf die Einzelheiten der Ermittlung von "Effizienz" ein.</t>
  </si>
  <si>
    <t>Details: Vorher-Risiko-Faktor, Nachher-Risko-Faktor (2 pts). Ermittlung der Faktoren-Differenz von Vorher und Nachher (1 pt).  
T = Tragweite, W = Wahrscheinlichkeit (1 pt). Risikofaktor = W * T.(2 pts) 
Diese Formel wird zweimal angewendet, nämlich vor dem Einsatz der Korrekturmaßnahme und danach (2 pts). Beide Ergebnisse zeigen ggf. einen unterschiedlichen Risikofaktrenwert an (2 pts).  Je kleiner diese Differenz wird, desto effektiver war die Gegenmaßnahme (2 pts). Spannende dabei ist aber, dass es sich im Präventivfall um ein Szenario handelt und keinesfalls um eine tatsächliche Gegebenheit (2 pts). D.h. es handelt sich hierbei nicht um tatsächliche sondern nur um Plan-Ergebnisse (2 pts). Nach dieser Methode können per Szenariotechnik auch alternative Handlungsempfehlungen bewertet werden bevor es zum Ernstfall kommt(2 pts).</t>
  </si>
  <si>
    <t>Welche fünf Säulen der Organisationsgestaltung kennen Sie ?</t>
  </si>
  <si>
    <t>Behörde, Gestaltung der Kern- und Nebenprozesse, Call Center-Terminierungen. Welchem Organisationsbegriff sind diese drei Beispiele zuzuordnen? Begründung!</t>
  </si>
  <si>
    <t>1. Stukturierung von Aufgaben (1 pt)
2. Integration von Ressourcen und Prozessen  (1 pt)
3. Die Abstimmung mit den Zielsetzungen, Anforderugnen des U.  (1 pt)
4. die Erfüllung der von außen gegebenen Erwartungen, Anforderungen und der eigenen Ziesetzungen und Anforderungen  (1,5 pt)
5. Anpassung und Weiterentwicklung gemäß der Erfordernisse durch das Umfeld, die Außenwelt.  (1,5 pt)</t>
  </si>
  <si>
    <t xml:space="preserve">Call-Center-Termine: Es handelt sich hierbei um ein Bsp. aus der instrumentelle/funktionellen Organisation (1 pt). Dabei geht es primär um die kurzfristigste Planung und Durchführung von Einzelprozessen (1 pt). 
Gestaltung von Kern- und Nebenprozessen: Hierbei geht es um die strukturale und hierarchische Organisation (1 pt) und ihre Weiterentwicklung (1 pt). 
Die Betrachtung der Behörde an sich ist eine Bsp. für die Betrachtung einer institutionellen Organisation (1 pt), quasi als "Körper" (1 pt). </t>
  </si>
  <si>
    <t>Ist die Organisation in einem SC-Unternehmen statisch? Begründung!</t>
  </si>
  <si>
    <t xml:space="preserve">Durch die sich ständig verändernden Umfeldbedingungen muss sich ein U. heute andauernd anpassen (1 pt), um langfristig überlebensfähig zu sein (1 pt). Die Veränderung geschieht dabei zunehmend beschleunigt, was immer wieder zu Verbesserungen der OE führen muss (1 pt). Niemals kann OE also statisch sein, sondern muss sogar noch dynamischer werden (1 pt). Die Vorgehensweise impliziert dabei das Modell der fünf generischen Probleme der OE gann allgemein (1 pt). Deise Probleme sind Phänomen-Erkennung - Integration - Organisation Gesellschaft und Umwelt - Strukturgestaltung- Veränderung (1 pt). </t>
  </si>
  <si>
    <t>In welchen Zusammenhängen steht Organisation mit dem Begriff "Emergente Phänomene"? Erläutern Sie an einem Beispiel!</t>
  </si>
  <si>
    <t xml:space="preserve">Auslöser von Veränderungen ist dabei ein "emergentes" Phänomen welches quasi aus dem Nichts ( zumindest aus Sicht des betriffenen U. ist es oft so ) aufzutauchen scheint (1 pt) und Probleme in den eigenen Prozessen bereitet (1 pt).  
Bsp. Weinerzeugung: Durch sich verändernde Klimabedingungen, welche spürbar erheblicher werden, verschieben sich geografische Anbaugebiete für landwirtschaftliche Erzeugnisse. Die frühzeitge Erkennung und Berücksichtigung  dieses Phänomens in der OE kann entscheidende Wettbewerbsvorteile oder/oder Kostenvorteile bringen (2 pts). Hierbei ist dann auf die richtige Integration, neue Abläufe und neuer Aufbau sowie die Gestaltung der entsprechenden Strukturen hin zur umfeldgerechten Produktion von bspw. Wein in neuen Gebieten zu achten (2 pts). </t>
  </si>
  <si>
    <t>"Erfolgreiches System Dynamics besteht aus den Faktoren Systemdenken und Systemsimulation". Erläutern Sie ausführlich!</t>
  </si>
  <si>
    <t xml:space="preserve">Beides sind Seiten einer Medaille (1 pt). Für die Führung stellt SD ein ganzheitliches Führungsinstrument dar mit welchem operative und strategische Aufgaben zielgerichtet wahrgenommen werden können (2 pts). Dabei werden mögliche Entscheidungen des M. durch Simulation der Auswirkungen vorweggenommen bewertet (2 pts). Endgültige Entscheidugnen schließen sich danach erst an (2 pts). Systemdenken wird dafür als Entscheidungsgrundlage genutzt (2 pts). Systemdenken bedeutet, die Vernetzungen, Ihre Ursachen und Wirkungen zu verstehen (2 pts), Interdependenzen zu erkennen (1 pt) und die Gemeinschaft mehr oder weniger als eigenen " lebendigen Körper" mit Kollektivbewusstsein und kollektivem Wissen, kollektivem Lernen wahrzunehmen (3 pts). In den Simulationen werden so serh viele rein qualitativen und kaum messbare Regelgrößen und Ihre Rekursionen in vielfältig denkbarer Wirkungsweise berücksichtigt (3 pts). </t>
  </si>
  <si>
    <t>Wie könnte man bei der Simulation eines komplexen SC-Prozesses vorgehen? 
Entwickeln Sie ein eigenes Beispiel. Gehen Sie dafür von einer Kapazitäserweiterung durch NeuInvestitionen in Maschinen für ein Unternehmen Ihrer Wahl aus.</t>
  </si>
  <si>
    <t>Aufteilung des Simulations-Gesamtprozesses in verschiedene  Schritte (1 pt). Für Planungen von Investitionen oder Kapazitätserweiterungen etc. kann die Simulation bspw. aufgeteilt werden (1 pt). Im ersten Schritt kann zunächst ein Grobkonzept erstellt werden worauf die Implementierug eines Basismodells folgt (2 pts). Im Anschluss daran wird dann das Erweiterungsmodell integriert (1 pt). Im ersten Schritt erfolgt eine grobe Beschreibung und Darlegung der Abhängigkeiten und Funktionen (2 pts). Das ist auch noch ohne Einbindung von Technik möglich (1 pt). Hier werden Ansprüche und Spezifikationen für technische Funktionalitäten im Basismodell erarbeitet (1 pt).  Die technische Umsetzung beginnt (1 pt). Jetzt können hier bereits zyklische Einlastungen von Arbeitsprozessen erfolgen (1 pts), um erste Anwendungsergebnisse zur Entscheidungsvorbereitung zur Investition zu erhalten (1 pts). Durch weitere Tests und Prozesseinfügungen wird langsam, auch durch Versuch und Irrtum, ein Feinsystem entwickelt (2 pts), welches den Anforderungen genügt (1 pt). Im Ergebnis wird so neben einem optimalen Prozess hinsichtlich der Aufgabenstellung (Entscheidungsvorbereitung des Investitionsumfanges ) auch ein schlüssiges Planungs-System entwickelt (3 pts).</t>
  </si>
  <si>
    <t>Note: These questions will be submitted separately</t>
  </si>
  <si>
    <t>Aus welchen Gründen spricht man bei dem Modell von DuPont von einem Kennzahlensystem? Zeigen Sie bei der Beantwortung auch den Aufbau des Systems und seine Grenzen.</t>
  </si>
  <si>
    <t>Der Nettoumsatz ergibt sich aus dem Bruttoumsatz abzüglich der Erlösschmälerungen (1.5 pts). Der Bruttoumsatz wiederum ist das Ergebnis aus Verkaufsmenge mal Preis je Einheit (1.5 pts). Werden vom Nettoumsatz die Variablen Kosten abgezogen, welche hautpsächlich aus Material- und Fertigungseinzelkosten bestehen, so erhält man den Deckungsbeitrag (3 pts). Reduziert man diesen um die Fixen Kosten, welche aus den Gemeinkostensummen der Kostenstellen Material, Fertigung und Verwaltung bestehen, so erhält man den Gewinn je Periode (3 pts). Wird dieser geteilt durch den Umsatz so erreicht man die Gewinnrentabilität, welche mit dem Kapitalumschlag multipliziert schliesslich den ROI ergibt (3 pts). Der Kapitalumschlag wiederum setzt sich aus den verschiedenen aktiven Bilanzpositionen des Vermögens zusammen (2 pts). Der systematische Aufbau lässt bei der Erkennung von Planabweichungen sowohl eine genaue Rückverfolgung von Ereignissen bzw. eine Antizipation von Wirkungen zu (2 pts). Allerdings kann man nicht von einem ganzheitlichen S. sprechen, da wesentliche qualitative, menschbezogene Aspekte schlichtweg fehlen (2 pts).</t>
  </si>
  <si>
    <t xml:space="preserve">Kennzahlen lassen sich in vier verschiedene Arten unterteilen. Erläutern Sie diese
kurz. Welche Arten sind das? </t>
  </si>
  <si>
    <t xml:space="preserve">(Je 1 pt pro Art, je 0.5 pt pro Beispiel)
1. Erläuterungen zur statistischen Differenzierung (absolute und relative K.)
2. zielgerichtete Differenzierung (Erfolgs- u. Liquiditäts-K.)
3. Erfolgswirksamkeit ( strategische u. sperative K.)
4. Objektbezug (Leitungs- u. Kosten-K.) </t>
  </si>
  <si>
    <t xml:space="preserve"> C. schafft rechtzeitige Tranzparenz (1 pt), Abstimmung (1 pt) und dadurch auch rechtzeitige Korrekturabläufe in komplexen Systemen (2 pts). Die richtige Planung, das Berichtswesen, der Zielwertabgleich und die Erarbeitung (3 pts) von derzeitigen und künftigen Handlungsalternativen schaffen dem Management wichtige Entscheidungsgrundlagen (3 pts) für den nachhaltigen Gesamterfolg am Markt (2 pts).   Das C. ist damit wesentlicher Bestadnteil des Management-Regelkreise (2 pts), bei dem es durch Rückkopplungen und Anpassungen immerwieder zur Optimierung seiner selbst kommt (2 pts).  Erklärung eines negativen oder positiven Zusammenhangs von Regelgrößen (2 pts)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</si>
</sst>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70C0"/>
      <name val="Calibri"/>
      <family val="2"/>
      <scheme val="minor"/>
    </font>
    <font>
      <sz val="10"/>
      <name val="Calibri"/>
      <family val="2"/>
      <scheme val="minor"/>
    </font>
    <font>
      <sz val="9"/>
      <name val="Calibri"/>
      <family val="2"/>
      <scheme val="minor"/>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0" tint="-0.49998474074526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right style="hair">
        <color indexed="64"/>
      </right>
      <top style="hair">
        <color indexed="64"/>
      </top>
      <bottom style="hair">
        <color indexed="64"/>
      </bottom>
      <diagonal/>
    </border>
  </borders>
  <cellStyleXfs count="1">
    <xf numFmtId="0" fontId="0" fillId="0" borderId="0"/>
  </cellStyleXfs>
  <cellXfs count="86">
    <xf numFmtId="0" fontId="0" fillId="0" borderId="0" xfId="0"/>
    <xf numFmtId="0" fontId="1"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pplyProtection="1">
      <alignment vertical="top" wrapText="1"/>
      <protection locked="0"/>
    </xf>
    <xf numFmtId="0" fontId="1" fillId="0" borderId="4" xfId="0" applyFont="1" applyBorder="1" applyAlignment="1">
      <alignment horizontal="center" vertical="top" wrapText="1"/>
    </xf>
    <xf numFmtId="0" fontId="1" fillId="0" borderId="4" xfId="0" applyFont="1" applyBorder="1" applyAlignment="1" applyProtection="1">
      <alignment horizontal="center" vertical="top" wrapText="1"/>
      <protection locked="0"/>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4" xfId="0" applyNumberFormat="1" applyFont="1" applyBorder="1" applyAlignment="1" applyProtection="1">
      <alignment horizontal="center" vertical="top" wrapText="1"/>
      <protection locked="0"/>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1" fontId="1" fillId="0" borderId="4"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49" fontId="7" fillId="0" borderId="4" xfId="0" applyNumberFormat="1" applyFont="1" applyBorder="1" applyAlignment="1" applyProtection="1">
      <alignment horizontal="center" vertical="top" wrapText="1"/>
      <protection locked="0"/>
    </xf>
    <xf numFmtId="0" fontId="7" fillId="0" borderId="4" xfId="0" applyFont="1" applyBorder="1" applyAlignment="1">
      <alignment horizontal="center" vertical="top" wrapText="1"/>
    </xf>
    <xf numFmtId="0" fontId="7" fillId="0" borderId="4" xfId="0" applyFont="1" applyBorder="1" applyAlignment="1" applyProtection="1">
      <alignment vertical="top" wrapText="1"/>
      <protection locked="0"/>
    </xf>
    <xf numFmtId="0" fontId="3" fillId="5" borderId="0" xfId="0" applyFont="1" applyFill="1"/>
    <xf numFmtId="0" fontId="3" fillId="5" borderId="0" xfId="0" applyFont="1" applyFill="1" applyAlignment="1">
      <alignment wrapText="1"/>
    </xf>
    <xf numFmtId="0" fontId="3" fillId="5" borderId="3" xfId="0" applyFont="1" applyFill="1" applyBorder="1"/>
    <xf numFmtId="0" fontId="3" fillId="5" borderId="3" xfId="0" applyFont="1" applyFill="1" applyBorder="1" applyAlignment="1">
      <alignment horizontal="right"/>
    </xf>
    <xf numFmtId="0" fontId="2" fillId="6" borderId="0" xfId="0" applyFont="1" applyFill="1" applyAlignment="1" applyProtection="1">
      <alignment horizontal="right"/>
      <protection locked="0"/>
    </xf>
    <xf numFmtId="0" fontId="0" fillId="7" borderId="5" xfId="0" applyFill="1" applyBorder="1" applyAlignment="1">
      <alignment horizontal="center" wrapText="1"/>
    </xf>
    <xf numFmtId="0" fontId="0" fillId="7" borderId="0" xfId="0" applyFill="1" applyAlignment="1">
      <alignment horizontal="center"/>
    </xf>
    <xf numFmtId="1" fontId="8" fillId="0" borderId="4" xfId="0" applyNumberFormat="1" applyFont="1" applyBorder="1" applyAlignment="1" applyProtection="1">
      <alignment horizontal="center" vertical="top" wrapText="1"/>
      <protection locked="0"/>
    </xf>
    <xf numFmtId="1" fontId="1" fillId="8" borderId="4" xfId="0" applyNumberFormat="1" applyFont="1" applyFill="1" applyBorder="1" applyAlignment="1" applyProtection="1">
      <alignment horizontal="center" vertical="top" wrapText="1"/>
      <protection locked="0"/>
    </xf>
    <xf numFmtId="49" fontId="1" fillId="8" borderId="4" xfId="0" applyNumberFormat="1" applyFont="1" applyFill="1" applyBorder="1" applyAlignment="1" applyProtection="1">
      <alignment horizontal="center" vertical="top" wrapText="1"/>
      <protection locked="0"/>
    </xf>
    <xf numFmtId="0" fontId="1" fillId="8" borderId="4" xfId="0" applyFont="1" applyFill="1" applyBorder="1" applyAlignment="1" applyProtection="1">
      <alignment horizontal="center" vertical="top" wrapText="1"/>
      <protection locked="0"/>
    </xf>
    <xf numFmtId="0" fontId="1" fillId="8" borderId="4" xfId="0" applyFont="1" applyFill="1" applyBorder="1" applyAlignment="1">
      <alignment horizontal="center" vertical="top" wrapText="1"/>
    </xf>
    <xf numFmtId="0" fontId="1" fillId="8" borderId="4" xfId="0" applyFont="1" applyFill="1" applyBorder="1" applyAlignment="1" applyProtection="1">
      <alignment vertical="top" wrapText="1"/>
      <protection locked="0"/>
    </xf>
    <xf numFmtId="0" fontId="1" fillId="8" borderId="4" xfId="0" applyFont="1" applyFill="1" applyBorder="1" applyAlignment="1">
      <alignment vertical="top" wrapText="1"/>
    </xf>
    <xf numFmtId="0" fontId="1" fillId="8" borderId="0" xfId="0" applyFont="1" applyFill="1"/>
    <xf numFmtId="1" fontId="1" fillId="0" borderId="0" xfId="0" applyNumberFormat="1" applyFont="1" applyAlignment="1" applyProtection="1">
      <alignment horizontal="center" vertical="top" wrapText="1"/>
      <protection locked="0"/>
    </xf>
    <xf numFmtId="49"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0" xfId="0" applyFont="1" applyAlignment="1">
      <alignment horizontal="center" vertical="top" wrapText="1"/>
    </xf>
    <xf numFmtId="0" fontId="1" fillId="0" borderId="0" xfId="0" applyFont="1" applyAlignment="1" applyProtection="1">
      <alignment vertical="top" wrapText="1"/>
      <protection locked="0"/>
    </xf>
    <xf numFmtId="0" fontId="1" fillId="0" borderId="0" xfId="0" applyFont="1" applyAlignment="1">
      <alignment vertical="top" wrapText="1"/>
    </xf>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2" fillId="3" borderId="4" xfId="0" applyFont="1" applyFill="1" applyBorder="1" applyAlignment="1">
      <alignment vertical="top" wrapText="1"/>
    </xf>
    <xf numFmtId="0" fontId="3" fillId="4" borderId="4" xfId="0" applyFont="1" applyFill="1" applyBorder="1" applyAlignment="1">
      <alignment vertical="top" wrapText="1"/>
    </xf>
    <xf numFmtId="0" fontId="2" fillId="0" borderId="0" xfId="0" applyFont="1" applyAlignment="1">
      <alignment vertical="top"/>
    </xf>
    <xf numFmtId="0" fontId="8" fillId="0" borderId="4" xfId="0" applyFont="1" applyBorder="1" applyAlignment="1" applyProtection="1">
      <alignment horizontal="center" vertical="top" wrapText="1"/>
      <protection locked="0"/>
    </xf>
    <xf numFmtId="0" fontId="0" fillId="8" borderId="0" xfId="0" applyFill="1"/>
    <xf numFmtId="0" fontId="2" fillId="4" borderId="4" xfId="0" applyFont="1" applyFill="1" applyBorder="1" applyAlignment="1" applyProtection="1">
      <alignment vertical="top" wrapText="1"/>
      <protection locked="0"/>
    </xf>
    <xf numFmtId="0" fontId="4" fillId="0" borderId="0" xfId="0" applyFont="1" applyAlignment="1">
      <alignment vertical="top"/>
    </xf>
    <xf numFmtId="0" fontId="6" fillId="9" borderId="4" xfId="0" applyFont="1" applyFill="1" applyBorder="1" applyAlignment="1">
      <alignment vertical="top" wrapText="1"/>
    </xf>
    <xf numFmtId="0" fontId="2" fillId="4" borderId="4" xfId="0" applyFont="1" applyFill="1" applyBorder="1" applyAlignment="1" applyProtection="1">
      <alignment horizontal="center" vertical="top" wrapText="1"/>
      <protection locked="0"/>
    </xf>
    <xf numFmtId="0" fontId="2" fillId="9" borderId="4" xfId="0" applyFont="1" applyFill="1" applyBorder="1" applyAlignment="1">
      <alignment vertical="top" wrapText="1"/>
    </xf>
    <xf numFmtId="0" fontId="9" fillId="0" borderId="4"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49" fontId="8" fillId="0" borderId="4" xfId="0" applyNumberFormat="1" applyFont="1" applyBorder="1" applyAlignment="1" applyProtection="1">
      <alignment horizontal="center" vertical="top" wrapText="1"/>
      <protection locked="0"/>
    </xf>
    <xf numFmtId="0" fontId="8" fillId="0" borderId="7" xfId="0" applyFont="1" applyBorder="1" applyAlignment="1" applyProtection="1">
      <alignment vertical="top" wrapText="1"/>
      <protection locked="0"/>
    </xf>
    <xf numFmtId="0" fontId="9" fillId="0" borderId="4" xfId="0" applyFont="1" applyFill="1" applyBorder="1" applyAlignment="1" applyProtection="1">
      <alignment vertical="top" wrapText="1"/>
      <protection locked="0"/>
    </xf>
    <xf numFmtId="0" fontId="1" fillId="10" borderId="4" xfId="0" applyFont="1" applyFill="1" applyBorder="1" applyAlignment="1" applyProtection="1">
      <alignment vertical="top" wrapText="1"/>
      <protection locked="0"/>
    </xf>
    <xf numFmtId="0" fontId="1" fillId="10" borderId="4" xfId="0" applyFont="1" applyFill="1" applyBorder="1" applyAlignment="1">
      <alignment vertical="top" wrapText="1"/>
    </xf>
    <xf numFmtId="0" fontId="0" fillId="10" borderId="0" xfId="0" applyFill="1"/>
    <xf numFmtId="0" fontId="9" fillId="11" borderId="4" xfId="0" applyFont="1" applyFill="1" applyBorder="1" applyAlignment="1" applyProtection="1">
      <alignment vertical="top" wrapText="1"/>
      <protection locked="0"/>
    </xf>
    <xf numFmtId="0" fontId="9" fillId="0" borderId="7" xfId="0" applyFont="1" applyBorder="1" applyAlignment="1" applyProtection="1">
      <alignment vertical="top" wrapText="1"/>
      <protection locked="0"/>
    </xf>
    <xf numFmtId="1" fontId="1" fillId="0" borderId="4" xfId="0" applyNumberFormat="1" applyFont="1" applyFill="1" applyBorder="1" applyAlignment="1" applyProtection="1">
      <alignment horizontal="center" vertical="top" wrapText="1"/>
      <protection locked="0"/>
    </xf>
    <xf numFmtId="49" fontId="1" fillId="0" borderId="4" xfId="0" applyNumberFormat="1" applyFont="1" applyFill="1" applyBorder="1" applyAlignment="1" applyProtection="1">
      <alignment horizontal="center" vertical="top" wrapText="1"/>
      <protection locked="0"/>
    </xf>
    <xf numFmtId="0" fontId="1" fillId="0" borderId="4" xfId="0" applyFont="1" applyFill="1" applyBorder="1" applyAlignment="1" applyProtection="1">
      <alignment horizontal="center" vertical="top" wrapText="1"/>
      <protection locked="0"/>
    </xf>
    <xf numFmtId="0" fontId="1" fillId="0" borderId="4" xfId="0" applyFont="1" applyFill="1" applyBorder="1" applyAlignment="1">
      <alignment horizontal="center" vertical="top" wrapText="1"/>
    </xf>
    <xf numFmtId="0" fontId="1" fillId="0" borderId="4" xfId="0" applyFont="1" applyFill="1" applyBorder="1" applyAlignment="1" applyProtection="1">
      <alignment vertical="top" wrapText="1"/>
      <protection locked="0"/>
    </xf>
    <xf numFmtId="0" fontId="1" fillId="0" borderId="4" xfId="0" applyFont="1" applyFill="1" applyBorder="1" applyAlignment="1">
      <alignment vertical="top" wrapText="1"/>
    </xf>
    <xf numFmtId="0" fontId="0" fillId="0" borderId="0" xfId="0" applyFill="1"/>
    <xf numFmtId="0" fontId="8" fillId="0" borderId="4" xfId="0" applyFont="1" applyFill="1" applyBorder="1" applyAlignment="1" applyProtection="1">
      <alignment horizontal="center" vertical="top" wrapText="1"/>
      <protection locked="0"/>
    </xf>
    <xf numFmtId="16" fontId="8" fillId="0" borderId="4" xfId="0" applyNumberFormat="1" applyFont="1" applyBorder="1" applyAlignment="1" applyProtection="1">
      <alignment horizontal="center" vertical="top" wrapText="1"/>
      <protection locked="0"/>
    </xf>
    <xf numFmtId="1" fontId="8" fillId="0" borderId="4" xfId="0" applyNumberFormat="1" applyFont="1" applyFill="1"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F36" sqref="F36"/>
    </sheetView>
  </sheetViews>
  <sheetFormatPr baseColWidth="10" defaultColWidth="11.5" defaultRowHeight="15" x14ac:dyDescent="0.2"/>
  <cols>
    <col min="1" max="1" width="24.5" customWidth="1"/>
    <col min="2" max="2" width="26.83203125" bestFit="1" customWidth="1"/>
    <col min="3" max="3" width="9.83203125" bestFit="1" customWidth="1"/>
    <col min="4" max="4" width="10.83203125" bestFit="1" customWidth="1"/>
    <col min="6" max="6" width="11.5" bestFit="1" customWidth="1"/>
    <col min="7" max="7" width="12.5" bestFit="1" customWidth="1"/>
  </cols>
  <sheetData>
    <row r="1" spans="1:5" x14ac:dyDescent="0.2">
      <c r="A1" s="33" t="s">
        <v>0</v>
      </c>
      <c r="B1" s="37"/>
    </row>
    <row r="2" spans="1:5" x14ac:dyDescent="0.2">
      <c r="A2" s="33" t="s">
        <v>1</v>
      </c>
      <c r="B2" s="37"/>
    </row>
    <row r="3" spans="1:5" x14ac:dyDescent="0.2">
      <c r="A3" s="34" t="s">
        <v>2</v>
      </c>
      <c r="B3" s="37"/>
    </row>
    <row r="4" spans="1:5" x14ac:dyDescent="0.2">
      <c r="A4" s="34" t="s">
        <v>3</v>
      </c>
      <c r="B4" s="37">
        <v>8</v>
      </c>
    </row>
    <row r="5" spans="1:5" x14ac:dyDescent="0.2">
      <c r="A5" s="34" t="s">
        <v>4</v>
      </c>
      <c r="B5" s="37"/>
    </row>
    <row r="6" spans="1:5" x14ac:dyDescent="0.2">
      <c r="A6" s="34" t="s">
        <v>5</v>
      </c>
      <c r="B6" s="37"/>
    </row>
    <row r="7" spans="1:5" x14ac:dyDescent="0.2">
      <c r="A7" s="34" t="s">
        <v>6</v>
      </c>
      <c r="B7" s="37" t="s">
        <v>7</v>
      </c>
    </row>
    <row r="8" spans="1:5" x14ac:dyDescent="0.2">
      <c r="A8" s="4"/>
      <c r="B8" s="5"/>
    </row>
    <row r="9" spans="1:5" x14ac:dyDescent="0.2">
      <c r="A9" s="3" t="s">
        <v>8</v>
      </c>
      <c r="B9" s="10">
        <f>VLOOKUP($B$4,Tabelle2!$A$8:$E$17,2)</f>
        <v>7</v>
      </c>
    </row>
    <row r="10" spans="1:5" x14ac:dyDescent="0.2">
      <c r="A10" s="1" t="s">
        <v>9</v>
      </c>
      <c r="B10" s="6">
        <f>VLOOKUP($B$4,Tabelle2!$A$8:$E$17,3)</f>
        <v>3</v>
      </c>
    </row>
    <row r="11" spans="1:5" x14ac:dyDescent="0.2">
      <c r="A11" s="1" t="s">
        <v>10</v>
      </c>
      <c r="B11" s="6">
        <f>VLOOKUP($B$4,Tabelle2!$A$8:$E$17,4)</f>
        <v>2</v>
      </c>
    </row>
    <row r="12" spans="1:5" x14ac:dyDescent="0.2">
      <c r="A12" s="2" t="s">
        <v>11</v>
      </c>
      <c r="B12" s="7">
        <f>VLOOKUP($B$4,Tabelle2!$A$8:$E$17,5)</f>
        <v>2</v>
      </c>
      <c r="E12" s="24"/>
    </row>
    <row r="13" spans="1:5" x14ac:dyDescent="0.2">
      <c r="A13" s="8" t="s">
        <v>12</v>
      </c>
      <c r="B13" s="9">
        <f>B4*B9</f>
        <v>56</v>
      </c>
    </row>
    <row r="14" spans="1:5" x14ac:dyDescent="0.2">
      <c r="A14" s="3" t="s">
        <v>13</v>
      </c>
      <c r="B14" s="10">
        <f>VLOOKUP($B$4,Tabelle2!A20:E29,2)</f>
        <v>6</v>
      </c>
    </row>
    <row r="15" spans="1:5" x14ac:dyDescent="0.2">
      <c r="A15" s="1" t="s">
        <v>14</v>
      </c>
      <c r="B15" s="6">
        <f>VLOOKUP($B$4,Tabelle2!A20:E29,3)</f>
        <v>2</v>
      </c>
    </row>
    <row r="16" spans="1:5" x14ac:dyDescent="0.2">
      <c r="A16" s="1" t="s">
        <v>15</v>
      </c>
      <c r="B16" s="6">
        <f>VLOOKUP($B$4,Tabelle2!A20:E29,4)</f>
        <v>2</v>
      </c>
    </row>
    <row r="17" spans="1:2" x14ac:dyDescent="0.2">
      <c r="A17" s="2" t="s">
        <v>16</v>
      </c>
      <c r="B17" s="7">
        <f>VLOOKUP($B$4,Tabelle2!A20:E29,5)</f>
        <v>2</v>
      </c>
    </row>
    <row r="18" spans="1:2" x14ac:dyDescent="0.2">
      <c r="A18" s="8" t="s">
        <v>17</v>
      </c>
      <c r="B18" s="9">
        <f>B4*B14</f>
        <v>48</v>
      </c>
    </row>
    <row r="19" spans="1:2" x14ac:dyDescent="0.2">
      <c r="A19" s="35" t="s">
        <v>18</v>
      </c>
      <c r="B19" s="36">
        <f>B13+B18</f>
        <v>104</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07"/>
  <sheetViews>
    <sheetView showGridLines="0" workbookViewId="0">
      <pane ySplit="1" topLeftCell="A57" activePane="bottomLeft" state="frozen"/>
      <selection pane="bottomLeft" activeCell="F2" sqref="F2:J64"/>
    </sheetView>
  </sheetViews>
  <sheetFormatPr baseColWidth="10" defaultColWidth="11.5" defaultRowHeight="14" x14ac:dyDescent="0.2"/>
  <cols>
    <col min="1" max="1" width="5.6640625" style="1" customWidth="1"/>
    <col min="2" max="2" width="6.83203125" style="16" bestFit="1" customWidth="1"/>
    <col min="3" max="3" width="11.5" style="26"/>
    <col min="4" max="4" width="17.83203125" style="16" bestFit="1" customWidth="1"/>
    <col min="5" max="5" width="17.83203125" style="16" customWidth="1"/>
    <col min="6" max="6" width="62" style="14" customWidth="1"/>
    <col min="7" max="10" width="20.6640625" style="14" customWidth="1"/>
    <col min="11" max="11" width="25" style="14" customWidth="1"/>
    <col min="12" max="12" width="28.1640625" style="14" customWidth="1"/>
    <col min="13" max="16384" width="11.5" style="1"/>
  </cols>
  <sheetData>
    <row r="1" spans="2:12" s="58" customFormat="1" ht="30" x14ac:dyDescent="0.2">
      <c r="B1" s="55" t="s">
        <v>19</v>
      </c>
      <c r="C1" s="55" t="s">
        <v>20</v>
      </c>
      <c r="D1" s="54" t="s">
        <v>21</v>
      </c>
      <c r="E1" s="61" t="s">
        <v>22</v>
      </c>
      <c r="F1" s="56" t="s">
        <v>23</v>
      </c>
      <c r="G1" s="57" t="s">
        <v>24</v>
      </c>
      <c r="H1" s="56" t="s">
        <v>25</v>
      </c>
      <c r="I1" s="56" t="s">
        <v>25</v>
      </c>
      <c r="J1" s="56" t="s">
        <v>25</v>
      </c>
      <c r="K1" s="61" t="s">
        <v>26</v>
      </c>
      <c r="L1" s="63" t="s">
        <v>27</v>
      </c>
    </row>
    <row r="2" spans="2:12" ht="45" x14ac:dyDescent="0.2">
      <c r="B2" s="40">
        <v>1</v>
      </c>
      <c r="C2" s="25" t="s">
        <v>51</v>
      </c>
      <c r="D2" s="59" t="s">
        <v>28</v>
      </c>
      <c r="F2" s="67" t="s">
        <v>52</v>
      </c>
      <c r="G2" s="67" t="s">
        <v>53</v>
      </c>
      <c r="H2" s="67" t="s">
        <v>54</v>
      </c>
      <c r="I2" s="67" t="s">
        <v>55</v>
      </c>
      <c r="J2" s="67" t="s">
        <v>56</v>
      </c>
      <c r="K2" s="15"/>
    </row>
    <row r="3" spans="2:12" ht="75" x14ac:dyDescent="0.2">
      <c r="B3" s="40">
        <v>1</v>
      </c>
      <c r="C3" s="25" t="s">
        <v>51</v>
      </c>
      <c r="D3" s="59" t="s">
        <v>28</v>
      </c>
      <c r="F3" s="67" t="s">
        <v>57</v>
      </c>
      <c r="G3" s="67" t="s">
        <v>58</v>
      </c>
      <c r="H3" s="67" t="s">
        <v>59</v>
      </c>
      <c r="I3" s="67" t="s">
        <v>60</v>
      </c>
      <c r="J3" s="67" t="s">
        <v>61</v>
      </c>
      <c r="K3" s="15"/>
    </row>
    <row r="4" spans="2:12" ht="45" x14ac:dyDescent="0.2">
      <c r="B4" s="40">
        <v>1</v>
      </c>
      <c r="C4" s="25" t="s">
        <v>62</v>
      </c>
      <c r="D4" s="59" t="s">
        <v>28</v>
      </c>
      <c r="F4" s="67" t="s">
        <v>63</v>
      </c>
      <c r="G4" s="67" t="s">
        <v>64</v>
      </c>
      <c r="H4" s="67" t="s">
        <v>65</v>
      </c>
      <c r="I4" s="67" t="s">
        <v>66</v>
      </c>
      <c r="J4" s="67" t="s">
        <v>67</v>
      </c>
      <c r="K4" s="15"/>
    </row>
    <row r="5" spans="2:12" ht="45" x14ac:dyDescent="0.2">
      <c r="B5" s="40">
        <v>1</v>
      </c>
      <c r="C5" s="68" t="s">
        <v>51</v>
      </c>
      <c r="D5" s="17" t="s">
        <v>29</v>
      </c>
      <c r="F5" s="67" t="s">
        <v>68</v>
      </c>
      <c r="G5" s="67" t="s">
        <v>69</v>
      </c>
      <c r="H5" s="67" t="s">
        <v>70</v>
      </c>
      <c r="I5" s="67" t="s">
        <v>71</v>
      </c>
      <c r="J5" s="67" t="s">
        <v>72</v>
      </c>
      <c r="K5" s="15"/>
    </row>
    <row r="6" spans="2:12" ht="45" x14ac:dyDescent="0.2">
      <c r="B6" s="40">
        <v>1</v>
      </c>
      <c r="C6" s="25" t="s">
        <v>62</v>
      </c>
      <c r="D6" s="17" t="s">
        <v>29</v>
      </c>
      <c r="F6" s="67" t="s">
        <v>73</v>
      </c>
      <c r="G6" s="67" t="s">
        <v>74</v>
      </c>
      <c r="H6" s="67" t="s">
        <v>75</v>
      </c>
      <c r="I6" s="67" t="s">
        <v>76</v>
      </c>
      <c r="J6" s="67" t="s">
        <v>77</v>
      </c>
      <c r="K6" s="15"/>
    </row>
    <row r="7" spans="2:12" ht="60" x14ac:dyDescent="0.2">
      <c r="B7" s="40">
        <v>1</v>
      </c>
      <c r="C7" s="25" t="s">
        <v>78</v>
      </c>
      <c r="D7" s="17" t="s">
        <v>30</v>
      </c>
      <c r="F7" s="67" t="s">
        <v>80</v>
      </c>
      <c r="G7" s="67" t="s">
        <v>81</v>
      </c>
      <c r="H7" s="67" t="s">
        <v>82</v>
      </c>
      <c r="I7" s="67" t="s">
        <v>83</v>
      </c>
      <c r="J7" s="67" t="s">
        <v>84</v>
      </c>
      <c r="K7" s="15"/>
    </row>
    <row r="8" spans="2:12" ht="60" x14ac:dyDescent="0.2">
      <c r="B8" s="40">
        <v>1</v>
      </c>
      <c r="C8" s="25" t="s">
        <v>79</v>
      </c>
      <c r="D8" s="17" t="s">
        <v>30</v>
      </c>
      <c r="F8" s="67" t="s">
        <v>85</v>
      </c>
      <c r="G8" s="67" t="s">
        <v>86</v>
      </c>
      <c r="H8" s="67" t="s">
        <v>87</v>
      </c>
      <c r="I8" s="67" t="s">
        <v>88</v>
      </c>
      <c r="J8" s="67" t="s">
        <v>89</v>
      </c>
      <c r="K8" s="15"/>
    </row>
    <row r="9" spans="2:12" s="47" customFormat="1" x14ac:dyDescent="0.2">
      <c r="B9" s="41"/>
      <c r="C9" s="42"/>
      <c r="D9" s="43"/>
      <c r="E9" s="44"/>
      <c r="F9" s="45"/>
      <c r="G9" s="45"/>
      <c r="H9" s="45"/>
      <c r="I9" s="45"/>
      <c r="J9" s="45"/>
      <c r="K9" s="45"/>
      <c r="L9" s="46"/>
    </row>
    <row r="10" spans="2:12" ht="60" x14ac:dyDescent="0.2">
      <c r="B10" s="28">
        <v>2</v>
      </c>
      <c r="C10" s="25" t="s">
        <v>90</v>
      </c>
      <c r="D10" s="59" t="s">
        <v>28</v>
      </c>
      <c r="F10" s="67" t="s">
        <v>91</v>
      </c>
      <c r="G10" s="67" t="s">
        <v>92</v>
      </c>
      <c r="H10" s="67" t="s">
        <v>93</v>
      </c>
      <c r="I10" s="67" t="s">
        <v>94</v>
      </c>
      <c r="J10" s="67" t="s">
        <v>95</v>
      </c>
      <c r="K10" s="15"/>
    </row>
    <row r="11" spans="2:12" ht="60" x14ac:dyDescent="0.2">
      <c r="B11" s="28">
        <v>2</v>
      </c>
      <c r="C11" s="25" t="s">
        <v>96</v>
      </c>
      <c r="D11" s="59" t="s">
        <v>28</v>
      </c>
      <c r="F11" s="67" t="s">
        <v>97</v>
      </c>
      <c r="G11" s="67" t="s">
        <v>98</v>
      </c>
      <c r="H11" s="67" t="s">
        <v>99</v>
      </c>
      <c r="I11" s="67" t="s">
        <v>100</v>
      </c>
      <c r="J11" s="67" t="s">
        <v>101</v>
      </c>
      <c r="K11" s="15"/>
    </row>
    <row r="12" spans="2:12" ht="75" x14ac:dyDescent="0.2">
      <c r="B12" s="28">
        <v>2</v>
      </c>
      <c r="C12" s="25" t="s">
        <v>96</v>
      </c>
      <c r="D12" s="59" t="s">
        <v>28</v>
      </c>
      <c r="F12" s="67" t="s">
        <v>102</v>
      </c>
      <c r="G12" s="67" t="s">
        <v>103</v>
      </c>
      <c r="H12" s="67" t="s">
        <v>104</v>
      </c>
      <c r="I12" s="67" t="s">
        <v>105</v>
      </c>
      <c r="J12" s="67" t="s">
        <v>106</v>
      </c>
      <c r="K12" s="15"/>
    </row>
    <row r="13" spans="2:12" ht="60" x14ac:dyDescent="0.2">
      <c r="B13" s="28">
        <v>2</v>
      </c>
      <c r="C13" s="25" t="s">
        <v>90</v>
      </c>
      <c r="D13" s="17" t="s">
        <v>29</v>
      </c>
      <c r="F13" s="67" t="s">
        <v>107</v>
      </c>
      <c r="G13" s="67" t="s">
        <v>108</v>
      </c>
      <c r="H13" s="67" t="s">
        <v>109</v>
      </c>
      <c r="I13" s="67" t="s">
        <v>110</v>
      </c>
      <c r="J13" s="67" t="s">
        <v>111</v>
      </c>
      <c r="K13" s="15"/>
    </row>
    <row r="14" spans="2:12" ht="90" x14ac:dyDescent="0.2">
      <c r="B14" s="28">
        <v>2</v>
      </c>
      <c r="C14" s="25" t="s">
        <v>90</v>
      </c>
      <c r="D14" s="17" t="s">
        <v>29</v>
      </c>
      <c r="F14" s="67" t="s">
        <v>112</v>
      </c>
      <c r="G14" s="67" t="s">
        <v>113</v>
      </c>
      <c r="H14" s="67" t="s">
        <v>114</v>
      </c>
      <c r="I14" s="67" t="s">
        <v>115</v>
      </c>
      <c r="J14" s="67" t="s">
        <v>116</v>
      </c>
      <c r="K14" s="15"/>
    </row>
    <row r="15" spans="2:12" ht="30" x14ac:dyDescent="0.2">
      <c r="B15" s="28">
        <v>2</v>
      </c>
      <c r="C15" s="25" t="s">
        <v>117</v>
      </c>
      <c r="D15" s="17" t="s">
        <v>30</v>
      </c>
      <c r="F15" s="67" t="s">
        <v>118</v>
      </c>
      <c r="G15" s="67" t="s">
        <v>119</v>
      </c>
      <c r="H15" s="67" t="s">
        <v>120</v>
      </c>
      <c r="I15" s="67" t="s">
        <v>121</v>
      </c>
      <c r="J15" s="67" t="s">
        <v>122</v>
      </c>
      <c r="K15" s="15"/>
    </row>
    <row r="16" spans="2:12" ht="30" x14ac:dyDescent="0.2">
      <c r="B16" s="28">
        <v>2</v>
      </c>
      <c r="C16" s="25" t="s">
        <v>117</v>
      </c>
      <c r="D16" s="17" t="s">
        <v>30</v>
      </c>
      <c r="F16" s="67" t="s">
        <v>123</v>
      </c>
      <c r="G16" s="67" t="s">
        <v>124</v>
      </c>
      <c r="H16" s="67" t="s">
        <v>125</v>
      </c>
      <c r="I16" s="67" t="s">
        <v>126</v>
      </c>
      <c r="J16" s="67" t="s">
        <v>127</v>
      </c>
      <c r="K16" s="15"/>
    </row>
    <row r="17" spans="2:12" s="47" customFormat="1" x14ac:dyDescent="0.2">
      <c r="B17" s="41"/>
      <c r="C17" s="42"/>
      <c r="D17" s="43"/>
      <c r="E17" s="44"/>
      <c r="F17" s="45"/>
      <c r="G17" s="45"/>
      <c r="H17" s="45"/>
      <c r="I17" s="45"/>
      <c r="J17" s="45"/>
      <c r="K17" s="45"/>
      <c r="L17" s="46"/>
    </row>
    <row r="18" spans="2:12" ht="60" x14ac:dyDescent="0.2">
      <c r="B18" s="28">
        <v>3</v>
      </c>
      <c r="C18" s="25" t="s">
        <v>128</v>
      </c>
      <c r="D18" s="59" t="s">
        <v>28</v>
      </c>
      <c r="F18" s="67" t="s">
        <v>129</v>
      </c>
      <c r="G18" s="67" t="s">
        <v>130</v>
      </c>
      <c r="H18" s="67" t="s">
        <v>124</v>
      </c>
      <c r="I18" s="67" t="s">
        <v>126</v>
      </c>
      <c r="J18" s="67" t="s">
        <v>131</v>
      </c>
      <c r="K18" s="15"/>
    </row>
    <row r="19" spans="2:12" ht="60" x14ac:dyDescent="0.2">
      <c r="B19" s="28">
        <v>3</v>
      </c>
      <c r="C19" s="25" t="s">
        <v>128</v>
      </c>
      <c r="D19" s="59" t="s">
        <v>28</v>
      </c>
      <c r="F19" s="67" t="s">
        <v>132</v>
      </c>
      <c r="G19" s="67" t="s">
        <v>133</v>
      </c>
      <c r="H19" s="67" t="s">
        <v>134</v>
      </c>
      <c r="I19" s="67" t="s">
        <v>135</v>
      </c>
      <c r="J19" s="67" t="s">
        <v>136</v>
      </c>
      <c r="K19" s="15"/>
    </row>
    <row r="20" spans="2:12" ht="45" x14ac:dyDescent="0.2">
      <c r="B20" s="28">
        <v>3</v>
      </c>
      <c r="C20" s="25" t="s">
        <v>128</v>
      </c>
      <c r="D20" s="59" t="s">
        <v>28</v>
      </c>
      <c r="F20" s="67" t="s">
        <v>137</v>
      </c>
      <c r="G20" s="67" t="s">
        <v>138</v>
      </c>
      <c r="H20" s="67" t="s">
        <v>139</v>
      </c>
      <c r="I20" s="67" t="s">
        <v>140</v>
      </c>
      <c r="J20" s="67" t="s">
        <v>141</v>
      </c>
      <c r="K20" s="15"/>
    </row>
    <row r="21" spans="2:12" ht="60" x14ac:dyDescent="0.2">
      <c r="B21" s="28">
        <v>3</v>
      </c>
      <c r="C21" s="25" t="s">
        <v>142</v>
      </c>
      <c r="D21" s="17" t="s">
        <v>29</v>
      </c>
      <c r="F21" s="67" t="s">
        <v>143</v>
      </c>
      <c r="G21" s="67" t="s">
        <v>144</v>
      </c>
      <c r="H21" s="67" t="s">
        <v>145</v>
      </c>
      <c r="I21" s="67" t="s">
        <v>146</v>
      </c>
      <c r="J21" s="67" t="s">
        <v>147</v>
      </c>
      <c r="K21" s="15"/>
    </row>
    <row r="22" spans="2:12" ht="75" x14ac:dyDescent="0.2">
      <c r="B22" s="28">
        <v>3</v>
      </c>
      <c r="C22" s="25" t="s">
        <v>142</v>
      </c>
      <c r="D22" s="17" t="s">
        <v>29</v>
      </c>
      <c r="F22" s="67" t="s">
        <v>148</v>
      </c>
      <c r="G22" s="67" t="s">
        <v>149</v>
      </c>
      <c r="H22" s="67" t="s">
        <v>150</v>
      </c>
      <c r="I22" s="67" t="s">
        <v>151</v>
      </c>
      <c r="J22" s="67" t="s">
        <v>152</v>
      </c>
      <c r="K22" s="15"/>
    </row>
    <row r="23" spans="2:12" ht="45" x14ac:dyDescent="0.2">
      <c r="B23" s="28">
        <v>3</v>
      </c>
      <c r="C23" s="25" t="s">
        <v>142</v>
      </c>
      <c r="D23" s="17" t="s">
        <v>30</v>
      </c>
      <c r="F23" s="67" t="s">
        <v>153</v>
      </c>
      <c r="G23" s="67" t="s">
        <v>154</v>
      </c>
      <c r="H23" s="67" t="s">
        <v>155</v>
      </c>
      <c r="I23" s="67" t="s">
        <v>156</v>
      </c>
      <c r="J23" s="67" t="s">
        <v>157</v>
      </c>
      <c r="K23" s="15"/>
    </row>
    <row r="24" spans="2:12" ht="75" x14ac:dyDescent="0.2">
      <c r="B24" s="28">
        <v>3</v>
      </c>
      <c r="C24" s="25" t="s">
        <v>142</v>
      </c>
      <c r="D24" s="17" t="s">
        <v>30</v>
      </c>
      <c r="F24" s="67" t="s">
        <v>158</v>
      </c>
      <c r="G24" s="67" t="s">
        <v>159</v>
      </c>
      <c r="H24" s="67" t="s">
        <v>160</v>
      </c>
      <c r="I24" s="67" t="s">
        <v>161</v>
      </c>
      <c r="J24" s="67" t="s">
        <v>162</v>
      </c>
      <c r="K24" s="15"/>
    </row>
    <row r="25" spans="2:12" s="47" customFormat="1" x14ac:dyDescent="0.2">
      <c r="B25" s="41"/>
      <c r="C25" s="42"/>
      <c r="D25" s="43"/>
      <c r="E25" s="44"/>
      <c r="F25" s="45"/>
      <c r="G25" s="45"/>
      <c r="H25" s="45"/>
      <c r="I25" s="45"/>
      <c r="J25" s="45"/>
      <c r="K25" s="45"/>
      <c r="L25" s="46"/>
    </row>
    <row r="26" spans="2:12" ht="30" x14ac:dyDescent="0.2">
      <c r="B26" s="28">
        <v>4</v>
      </c>
      <c r="C26" s="68" t="s">
        <v>163</v>
      </c>
      <c r="D26" s="59" t="s">
        <v>28</v>
      </c>
      <c r="F26" s="67" t="s">
        <v>166</v>
      </c>
      <c r="G26" s="67" t="s">
        <v>167</v>
      </c>
      <c r="H26" s="67" t="s">
        <v>168</v>
      </c>
      <c r="I26" s="67" t="s">
        <v>169</v>
      </c>
      <c r="J26" s="67" t="s">
        <v>170</v>
      </c>
      <c r="K26" s="15"/>
    </row>
    <row r="27" spans="2:12" ht="60" x14ac:dyDescent="0.2">
      <c r="B27" s="28">
        <v>4</v>
      </c>
      <c r="C27" s="68" t="s">
        <v>164</v>
      </c>
      <c r="D27" s="59" t="s">
        <v>28</v>
      </c>
      <c r="F27" s="67" t="s">
        <v>171</v>
      </c>
      <c r="G27" s="67" t="s">
        <v>172</v>
      </c>
      <c r="H27" s="67" t="s">
        <v>173</v>
      </c>
      <c r="I27" s="67" t="s">
        <v>174</v>
      </c>
      <c r="J27" s="67" t="s">
        <v>175</v>
      </c>
      <c r="K27" s="15"/>
    </row>
    <row r="28" spans="2:12" ht="90" x14ac:dyDescent="0.2">
      <c r="B28" s="28">
        <v>4</v>
      </c>
      <c r="C28" s="68" t="s">
        <v>165</v>
      </c>
      <c r="D28" s="59" t="s">
        <v>28</v>
      </c>
      <c r="F28" s="67" t="s">
        <v>176</v>
      </c>
      <c r="G28" s="67" t="s">
        <v>177</v>
      </c>
      <c r="H28" s="67" t="s">
        <v>178</v>
      </c>
      <c r="I28" s="67" t="s">
        <v>179</v>
      </c>
      <c r="J28" s="67" t="s">
        <v>180</v>
      </c>
      <c r="K28" s="15"/>
    </row>
    <row r="29" spans="2:12" ht="30" x14ac:dyDescent="0.2">
      <c r="B29" s="28">
        <v>4</v>
      </c>
      <c r="C29" s="68" t="s">
        <v>163</v>
      </c>
      <c r="D29" s="17" t="s">
        <v>29</v>
      </c>
      <c r="F29" s="67" t="s">
        <v>181</v>
      </c>
      <c r="G29" s="67" t="s">
        <v>182</v>
      </c>
      <c r="H29" s="67" t="s">
        <v>183</v>
      </c>
      <c r="I29" s="67" t="s">
        <v>184</v>
      </c>
      <c r="J29" s="67" t="s">
        <v>185</v>
      </c>
      <c r="K29" s="15"/>
    </row>
    <row r="30" spans="2:12" ht="60" x14ac:dyDescent="0.2">
      <c r="B30" s="28">
        <v>4</v>
      </c>
      <c r="C30" s="68" t="s">
        <v>164</v>
      </c>
      <c r="D30" s="17" t="s">
        <v>29</v>
      </c>
      <c r="F30" s="67" t="s">
        <v>186</v>
      </c>
      <c r="G30" s="67" t="s">
        <v>187</v>
      </c>
      <c r="H30" s="67" t="s">
        <v>188</v>
      </c>
      <c r="I30" s="67" t="s">
        <v>189</v>
      </c>
      <c r="J30" s="67" t="s">
        <v>190</v>
      </c>
      <c r="K30" s="15"/>
    </row>
    <row r="31" spans="2:12" ht="30" x14ac:dyDescent="0.2">
      <c r="B31" s="28">
        <v>4</v>
      </c>
      <c r="C31" s="68" t="s">
        <v>191</v>
      </c>
      <c r="D31" s="17" t="s">
        <v>30</v>
      </c>
      <c r="F31" s="67" t="s">
        <v>192</v>
      </c>
      <c r="G31" s="67" t="s">
        <v>193</v>
      </c>
      <c r="H31" s="67" t="s">
        <v>194</v>
      </c>
      <c r="I31" s="67" t="s">
        <v>195</v>
      </c>
      <c r="J31" s="67" t="s">
        <v>196</v>
      </c>
      <c r="K31" s="15"/>
    </row>
    <row r="32" spans="2:12" ht="45" x14ac:dyDescent="0.2">
      <c r="B32" s="28">
        <v>4</v>
      </c>
      <c r="C32" s="68" t="s">
        <v>165</v>
      </c>
      <c r="D32" s="17" t="s">
        <v>30</v>
      </c>
      <c r="F32" s="67" t="s">
        <v>197</v>
      </c>
      <c r="G32" s="67" t="s">
        <v>198</v>
      </c>
      <c r="H32" s="67" t="s">
        <v>199</v>
      </c>
      <c r="I32" s="67" t="s">
        <v>200</v>
      </c>
      <c r="J32" s="67" t="s">
        <v>201</v>
      </c>
      <c r="K32" s="15"/>
    </row>
    <row r="33" spans="2:12" s="47" customFormat="1" x14ac:dyDescent="0.2">
      <c r="B33" s="41"/>
      <c r="C33" s="42"/>
      <c r="D33" s="43"/>
      <c r="E33" s="44"/>
      <c r="F33" s="45"/>
      <c r="G33" s="45"/>
      <c r="H33" s="45"/>
      <c r="I33" s="45"/>
      <c r="J33" s="45"/>
      <c r="K33" s="45"/>
      <c r="L33" s="46"/>
    </row>
    <row r="34" spans="2:12" ht="75" x14ac:dyDescent="0.2">
      <c r="B34" s="28">
        <v>5</v>
      </c>
      <c r="C34" s="68" t="s">
        <v>202</v>
      </c>
      <c r="D34" s="59" t="s">
        <v>28</v>
      </c>
      <c r="F34" s="67" t="s">
        <v>204</v>
      </c>
      <c r="G34" s="67" t="s">
        <v>205</v>
      </c>
      <c r="H34" s="67" t="s">
        <v>206</v>
      </c>
      <c r="I34" s="67" t="s">
        <v>207</v>
      </c>
      <c r="J34" s="67" t="s">
        <v>208</v>
      </c>
      <c r="K34" s="15"/>
    </row>
    <row r="35" spans="2:12" ht="45" x14ac:dyDescent="0.2">
      <c r="B35" s="28">
        <v>5</v>
      </c>
      <c r="C35" s="68" t="s">
        <v>202</v>
      </c>
      <c r="D35" s="59" t="s">
        <v>28</v>
      </c>
      <c r="F35" s="67" t="s">
        <v>209</v>
      </c>
      <c r="G35" s="67" t="s">
        <v>210</v>
      </c>
      <c r="H35" s="67" t="s">
        <v>211</v>
      </c>
      <c r="I35" s="67" t="s">
        <v>212</v>
      </c>
      <c r="J35" s="67" t="s">
        <v>213</v>
      </c>
      <c r="K35" s="15"/>
    </row>
    <row r="36" spans="2:12" ht="120" x14ac:dyDescent="0.2">
      <c r="B36" s="28">
        <v>5</v>
      </c>
      <c r="C36" s="68" t="s">
        <v>203</v>
      </c>
      <c r="D36" s="59" t="s">
        <v>28</v>
      </c>
      <c r="F36" s="67" t="s">
        <v>214</v>
      </c>
      <c r="G36" s="67" t="s">
        <v>215</v>
      </c>
      <c r="H36" s="67" t="s">
        <v>216</v>
      </c>
      <c r="I36" s="67" t="s">
        <v>217</v>
      </c>
      <c r="J36" s="67" t="s">
        <v>218</v>
      </c>
      <c r="K36" s="15"/>
    </row>
    <row r="37" spans="2:12" ht="75" x14ac:dyDescent="0.2">
      <c r="B37" s="28">
        <v>5</v>
      </c>
      <c r="C37" s="68" t="s">
        <v>202</v>
      </c>
      <c r="D37" s="17" t="s">
        <v>29</v>
      </c>
      <c r="F37" s="67" t="s">
        <v>234</v>
      </c>
      <c r="G37" s="67" t="s">
        <v>235</v>
      </c>
      <c r="H37" s="67" t="s">
        <v>236</v>
      </c>
      <c r="I37" s="67" t="s">
        <v>237</v>
      </c>
      <c r="J37" s="67" t="s">
        <v>238</v>
      </c>
      <c r="K37" s="15"/>
    </row>
    <row r="38" spans="2:12" ht="45" x14ac:dyDescent="0.2">
      <c r="B38" s="28">
        <v>5</v>
      </c>
      <c r="C38" s="68" t="s">
        <v>202</v>
      </c>
      <c r="D38" s="17" t="s">
        <v>29</v>
      </c>
      <c r="F38" s="67" t="s">
        <v>229</v>
      </c>
      <c r="G38" s="67" t="s">
        <v>230</v>
      </c>
      <c r="H38" s="67" t="s">
        <v>231</v>
      </c>
      <c r="I38" s="67" t="s">
        <v>232</v>
      </c>
      <c r="J38" s="67" t="s">
        <v>233</v>
      </c>
      <c r="K38" s="15"/>
    </row>
    <row r="39" spans="2:12" ht="45" x14ac:dyDescent="0.2">
      <c r="B39" s="28">
        <v>5</v>
      </c>
      <c r="C39" s="68" t="s">
        <v>202</v>
      </c>
      <c r="D39" s="17" t="s">
        <v>30</v>
      </c>
      <c r="F39" s="67" t="s">
        <v>219</v>
      </c>
      <c r="G39" s="67" t="s">
        <v>220</v>
      </c>
      <c r="H39" s="67" t="s">
        <v>221</v>
      </c>
      <c r="I39" s="67" t="s">
        <v>222</v>
      </c>
      <c r="J39" s="67" t="s">
        <v>223</v>
      </c>
      <c r="K39" s="15"/>
    </row>
    <row r="40" spans="2:12" ht="60" x14ac:dyDescent="0.2">
      <c r="B40" s="28">
        <v>5</v>
      </c>
      <c r="C40" s="68" t="s">
        <v>203</v>
      </c>
      <c r="D40" s="17" t="s">
        <v>30</v>
      </c>
      <c r="F40" s="67" t="s">
        <v>224</v>
      </c>
      <c r="G40" s="67" t="s">
        <v>225</v>
      </c>
      <c r="H40" s="67" t="s">
        <v>226</v>
      </c>
      <c r="I40" s="67" t="s">
        <v>227</v>
      </c>
      <c r="J40" s="67" t="s">
        <v>228</v>
      </c>
      <c r="K40" s="15"/>
    </row>
    <row r="41" spans="2:12" s="47" customFormat="1" x14ac:dyDescent="0.2">
      <c r="B41" s="41"/>
      <c r="C41" s="42"/>
      <c r="D41" s="43"/>
      <c r="E41" s="44"/>
      <c r="F41" s="45"/>
      <c r="G41" s="45"/>
      <c r="H41" s="45"/>
      <c r="I41" s="45"/>
      <c r="J41" s="45"/>
      <c r="K41" s="45"/>
      <c r="L41" s="46"/>
    </row>
    <row r="42" spans="2:12" ht="75" x14ac:dyDescent="0.2">
      <c r="B42" s="28">
        <v>6</v>
      </c>
      <c r="C42" s="25" t="s">
        <v>239</v>
      </c>
      <c r="D42" s="59" t="s">
        <v>28</v>
      </c>
      <c r="F42" s="67" t="s">
        <v>241</v>
      </c>
      <c r="G42" s="67" t="s">
        <v>242</v>
      </c>
      <c r="H42" s="67" t="s">
        <v>243</v>
      </c>
      <c r="I42" s="67" t="s">
        <v>244</v>
      </c>
      <c r="J42" s="67" t="s">
        <v>245</v>
      </c>
      <c r="K42" s="15"/>
    </row>
    <row r="43" spans="2:12" ht="60" x14ac:dyDescent="0.2">
      <c r="B43" s="28">
        <v>6</v>
      </c>
      <c r="C43" s="25" t="s">
        <v>239</v>
      </c>
      <c r="D43" s="59" t="s">
        <v>28</v>
      </c>
      <c r="F43" s="67" t="s">
        <v>246</v>
      </c>
      <c r="G43" s="67" t="s">
        <v>247</v>
      </c>
      <c r="H43" s="67" t="s">
        <v>248</v>
      </c>
      <c r="I43" s="67" t="s">
        <v>249</v>
      </c>
      <c r="J43" s="67" t="s">
        <v>250</v>
      </c>
      <c r="K43" s="15"/>
    </row>
    <row r="44" spans="2:12" ht="15" x14ac:dyDescent="0.2">
      <c r="B44" s="28">
        <v>6</v>
      </c>
      <c r="C44" s="25" t="s">
        <v>240</v>
      </c>
      <c r="D44" s="59" t="s">
        <v>28</v>
      </c>
      <c r="F44" s="67" t="s">
        <v>251</v>
      </c>
      <c r="G44" s="67" t="s">
        <v>252</v>
      </c>
      <c r="H44" s="67" t="s">
        <v>253</v>
      </c>
      <c r="I44" s="67" t="s">
        <v>254</v>
      </c>
      <c r="J44" s="67" t="s">
        <v>255</v>
      </c>
      <c r="K44" s="15"/>
    </row>
    <row r="45" spans="2:12" ht="45" x14ac:dyDescent="0.2">
      <c r="B45" s="28">
        <v>6</v>
      </c>
      <c r="C45" s="25" t="s">
        <v>240</v>
      </c>
      <c r="D45" s="17" t="s">
        <v>29</v>
      </c>
      <c r="F45" s="67" t="s">
        <v>257</v>
      </c>
      <c r="G45" s="67" t="s">
        <v>258</v>
      </c>
      <c r="H45" s="67" t="s">
        <v>259</v>
      </c>
      <c r="I45" s="67" t="s">
        <v>260</v>
      </c>
      <c r="J45" s="67" t="s">
        <v>261</v>
      </c>
      <c r="K45" s="15"/>
    </row>
    <row r="46" spans="2:12" ht="45" x14ac:dyDescent="0.2">
      <c r="B46" s="28">
        <v>6</v>
      </c>
      <c r="C46" s="25" t="s">
        <v>256</v>
      </c>
      <c r="D46" s="17" t="s">
        <v>29</v>
      </c>
      <c r="F46" s="67" t="s">
        <v>262</v>
      </c>
      <c r="G46" s="67" t="s">
        <v>263</v>
      </c>
      <c r="H46" s="67" t="s">
        <v>264</v>
      </c>
      <c r="I46" s="67" t="s">
        <v>265</v>
      </c>
      <c r="J46" s="67" t="s">
        <v>266</v>
      </c>
      <c r="K46" s="15"/>
    </row>
    <row r="47" spans="2:12" ht="30" x14ac:dyDescent="0.2">
      <c r="B47" s="28">
        <v>6</v>
      </c>
      <c r="C47" s="25" t="s">
        <v>240</v>
      </c>
      <c r="D47" s="17" t="s">
        <v>30</v>
      </c>
      <c r="F47" s="67" t="s">
        <v>267</v>
      </c>
      <c r="G47" s="67" t="s">
        <v>268</v>
      </c>
      <c r="H47" s="67" t="s">
        <v>269</v>
      </c>
      <c r="I47" s="67" t="s">
        <v>270</v>
      </c>
      <c r="J47" s="67" t="s">
        <v>271</v>
      </c>
      <c r="K47" s="15"/>
    </row>
    <row r="48" spans="2:12" ht="75" x14ac:dyDescent="0.2">
      <c r="B48" s="28">
        <v>6</v>
      </c>
      <c r="C48" s="25" t="s">
        <v>240</v>
      </c>
      <c r="D48" s="17" t="s">
        <v>30</v>
      </c>
      <c r="F48" s="67" t="s">
        <v>272</v>
      </c>
      <c r="G48" s="67" t="s">
        <v>273</v>
      </c>
      <c r="H48" s="67" t="s">
        <v>274</v>
      </c>
      <c r="I48" s="67" t="s">
        <v>275</v>
      </c>
      <c r="J48" s="67" t="s">
        <v>276</v>
      </c>
      <c r="K48" s="15"/>
    </row>
    <row r="49" spans="2:12" s="47" customFormat="1" x14ac:dyDescent="0.2">
      <c r="B49" s="41"/>
      <c r="C49" s="42"/>
      <c r="D49" s="43"/>
      <c r="E49" s="44"/>
      <c r="F49" s="45"/>
      <c r="G49" s="45"/>
      <c r="H49" s="45"/>
      <c r="I49" s="45"/>
      <c r="J49" s="45"/>
      <c r="K49" s="45"/>
      <c r="L49" s="46"/>
    </row>
    <row r="50" spans="2:12" ht="45" x14ac:dyDescent="0.2">
      <c r="B50" s="28">
        <v>7</v>
      </c>
      <c r="C50" s="25" t="s">
        <v>277</v>
      </c>
      <c r="D50" s="59" t="s">
        <v>28</v>
      </c>
      <c r="F50" s="67" t="s">
        <v>280</v>
      </c>
      <c r="G50" s="67" t="s">
        <v>281</v>
      </c>
      <c r="H50" s="67" t="s">
        <v>282</v>
      </c>
      <c r="I50" s="67" t="s">
        <v>283</v>
      </c>
      <c r="J50" s="67" t="s">
        <v>284</v>
      </c>
      <c r="K50" s="15"/>
    </row>
    <row r="51" spans="2:12" ht="15" x14ac:dyDescent="0.2">
      <c r="B51" s="28">
        <v>7</v>
      </c>
      <c r="C51" s="25" t="s">
        <v>278</v>
      </c>
      <c r="D51" s="59" t="s">
        <v>28</v>
      </c>
      <c r="F51" s="67" t="s">
        <v>285</v>
      </c>
      <c r="G51" s="67" t="s">
        <v>286</v>
      </c>
      <c r="H51" s="67" t="s">
        <v>287</v>
      </c>
      <c r="I51" s="67" t="s">
        <v>288</v>
      </c>
      <c r="J51" s="67" t="s">
        <v>289</v>
      </c>
      <c r="K51" s="15"/>
    </row>
    <row r="52" spans="2:12" ht="60" x14ac:dyDescent="0.2">
      <c r="B52" s="28">
        <v>7</v>
      </c>
      <c r="C52" s="25" t="s">
        <v>279</v>
      </c>
      <c r="D52" s="59" t="s">
        <v>28</v>
      </c>
      <c r="F52" s="67" t="s">
        <v>290</v>
      </c>
      <c r="G52" s="67" t="s">
        <v>291</v>
      </c>
      <c r="H52" s="67" t="s">
        <v>292</v>
      </c>
      <c r="I52" s="67" t="s">
        <v>293</v>
      </c>
      <c r="J52" s="67" t="s">
        <v>294</v>
      </c>
      <c r="K52" s="15"/>
    </row>
    <row r="53" spans="2:12" ht="60" x14ac:dyDescent="0.2">
      <c r="B53" s="28">
        <v>7</v>
      </c>
      <c r="C53" s="25" t="s">
        <v>278</v>
      </c>
      <c r="D53" s="17" t="s">
        <v>29</v>
      </c>
      <c r="F53" s="67" t="s">
        <v>295</v>
      </c>
      <c r="G53" s="67" t="s">
        <v>296</v>
      </c>
      <c r="H53" s="67" t="s">
        <v>297</v>
      </c>
      <c r="I53" s="67" t="s">
        <v>298</v>
      </c>
      <c r="J53" s="67" t="s">
        <v>299</v>
      </c>
      <c r="K53" s="15"/>
    </row>
    <row r="54" spans="2:12" ht="75" x14ac:dyDescent="0.2">
      <c r="B54" s="28">
        <v>7</v>
      </c>
      <c r="C54" s="25" t="s">
        <v>279</v>
      </c>
      <c r="D54" s="17" t="s">
        <v>29</v>
      </c>
      <c r="F54" s="67" t="s">
        <v>300</v>
      </c>
      <c r="G54" s="67" t="s">
        <v>301</v>
      </c>
      <c r="H54" s="67" t="s">
        <v>297</v>
      </c>
      <c r="I54" s="67" t="s">
        <v>302</v>
      </c>
      <c r="J54" s="67" t="s">
        <v>303</v>
      </c>
      <c r="K54" s="15"/>
    </row>
    <row r="55" spans="2:12" ht="45" x14ac:dyDescent="0.2">
      <c r="B55" s="28">
        <v>7</v>
      </c>
      <c r="C55" s="25" t="s">
        <v>279</v>
      </c>
      <c r="D55" s="17" t="s">
        <v>30</v>
      </c>
      <c r="F55" s="67" t="s">
        <v>304</v>
      </c>
      <c r="G55" s="67" t="s">
        <v>305</v>
      </c>
      <c r="H55" s="67" t="s">
        <v>306</v>
      </c>
      <c r="I55" s="67" t="s">
        <v>307</v>
      </c>
      <c r="J55" s="67" t="s">
        <v>308</v>
      </c>
      <c r="K55" s="15"/>
    </row>
    <row r="56" spans="2:12" ht="135" x14ac:dyDescent="0.2">
      <c r="B56" s="28">
        <v>7</v>
      </c>
      <c r="C56" s="25" t="s">
        <v>309</v>
      </c>
      <c r="D56" s="17" t="s">
        <v>30</v>
      </c>
      <c r="F56" s="67" t="s">
        <v>310</v>
      </c>
      <c r="G56" s="69" t="s">
        <v>311</v>
      </c>
      <c r="H56" s="69" t="s">
        <v>312</v>
      </c>
      <c r="I56" s="69" t="s">
        <v>313</v>
      </c>
      <c r="J56" s="69" t="s">
        <v>314</v>
      </c>
      <c r="K56" s="15"/>
    </row>
    <row r="57" spans="2:12" s="47" customFormat="1" x14ac:dyDescent="0.2">
      <c r="B57" s="41"/>
      <c r="C57" s="42"/>
      <c r="D57" s="43"/>
      <c r="E57" s="44"/>
      <c r="F57" s="45"/>
      <c r="G57" s="45"/>
      <c r="H57" s="45"/>
      <c r="I57" s="45"/>
      <c r="J57" s="45"/>
      <c r="K57" s="45"/>
      <c r="L57" s="46"/>
    </row>
    <row r="58" spans="2:12" ht="60" x14ac:dyDescent="0.2">
      <c r="B58" s="28">
        <v>8</v>
      </c>
      <c r="C58" s="25" t="s">
        <v>315</v>
      </c>
      <c r="D58" s="59" t="s">
        <v>28</v>
      </c>
      <c r="F58" s="67" t="s">
        <v>317</v>
      </c>
      <c r="G58" s="67" t="s">
        <v>318</v>
      </c>
      <c r="H58" s="67" t="s">
        <v>319</v>
      </c>
      <c r="I58" s="67" t="s">
        <v>320</v>
      </c>
      <c r="J58" s="67" t="s">
        <v>321</v>
      </c>
      <c r="K58" s="15"/>
    </row>
    <row r="59" spans="2:12" ht="60" x14ac:dyDescent="0.2">
      <c r="B59" s="28">
        <v>8</v>
      </c>
      <c r="C59" s="25" t="s">
        <v>316</v>
      </c>
      <c r="D59" s="59" t="s">
        <v>28</v>
      </c>
      <c r="F59" s="67" t="s">
        <v>322</v>
      </c>
      <c r="G59" s="67" t="s">
        <v>323</v>
      </c>
      <c r="H59" s="67" t="s">
        <v>324</v>
      </c>
      <c r="I59" s="67" t="s">
        <v>325</v>
      </c>
      <c r="J59" s="67" t="s">
        <v>326</v>
      </c>
      <c r="K59" s="15"/>
    </row>
    <row r="60" spans="2:12" ht="60" x14ac:dyDescent="0.2">
      <c r="B60" s="28">
        <v>8</v>
      </c>
      <c r="C60" s="68" t="s">
        <v>316</v>
      </c>
      <c r="D60" s="59" t="s">
        <v>28</v>
      </c>
      <c r="F60" s="67" t="s">
        <v>327</v>
      </c>
      <c r="G60" s="67" t="s">
        <v>328</v>
      </c>
      <c r="H60" s="67" t="s">
        <v>329</v>
      </c>
      <c r="I60" s="67" t="s">
        <v>330</v>
      </c>
      <c r="J60" s="67" t="s">
        <v>331</v>
      </c>
      <c r="K60" s="15"/>
    </row>
    <row r="61" spans="2:12" ht="60" x14ac:dyDescent="0.2">
      <c r="B61" s="28">
        <v>8</v>
      </c>
      <c r="C61" s="25" t="s">
        <v>316</v>
      </c>
      <c r="D61" s="17" t="s">
        <v>29</v>
      </c>
      <c r="F61" s="67" t="s">
        <v>333</v>
      </c>
      <c r="G61" s="67" t="s">
        <v>334</v>
      </c>
      <c r="H61" s="67" t="s">
        <v>335</v>
      </c>
      <c r="I61" s="67" t="s">
        <v>336</v>
      </c>
      <c r="J61" s="67" t="s">
        <v>337</v>
      </c>
      <c r="K61" s="15"/>
    </row>
    <row r="62" spans="2:12" ht="45" x14ac:dyDescent="0.2">
      <c r="B62" s="28">
        <v>8</v>
      </c>
      <c r="C62" s="25" t="s">
        <v>332</v>
      </c>
      <c r="D62" s="17" t="s">
        <v>29</v>
      </c>
      <c r="F62" s="67" t="s">
        <v>338</v>
      </c>
      <c r="G62" s="67" t="s">
        <v>339</v>
      </c>
      <c r="H62" s="67" t="s">
        <v>340</v>
      </c>
      <c r="I62" s="67" t="s">
        <v>341</v>
      </c>
      <c r="J62" s="67" t="s">
        <v>342</v>
      </c>
      <c r="K62" s="15"/>
    </row>
    <row r="63" spans="2:12" ht="90" x14ac:dyDescent="0.2">
      <c r="B63" s="28">
        <v>8</v>
      </c>
      <c r="C63" s="25" t="s">
        <v>316</v>
      </c>
      <c r="D63" s="17" t="s">
        <v>30</v>
      </c>
      <c r="F63" s="67" t="s">
        <v>343</v>
      </c>
      <c r="G63" s="67" t="s">
        <v>344</v>
      </c>
      <c r="H63" s="67" t="s">
        <v>345</v>
      </c>
      <c r="I63" s="67" t="s">
        <v>346</v>
      </c>
      <c r="J63" s="67" t="s">
        <v>347</v>
      </c>
      <c r="K63" s="15"/>
    </row>
    <row r="64" spans="2:12" ht="60" x14ac:dyDescent="0.2">
      <c r="B64" s="28">
        <v>8</v>
      </c>
      <c r="C64" s="25" t="s">
        <v>332</v>
      </c>
      <c r="D64" s="17" t="s">
        <v>30</v>
      </c>
      <c r="F64" s="67" t="s">
        <v>348</v>
      </c>
      <c r="G64" s="67" t="s">
        <v>349</v>
      </c>
      <c r="H64" s="67" t="s">
        <v>350</v>
      </c>
      <c r="I64" s="67" t="s">
        <v>351</v>
      </c>
      <c r="J64" s="67" t="s">
        <v>352</v>
      </c>
      <c r="K64" s="15"/>
    </row>
    <row r="65" spans="2:12" x14ac:dyDescent="0.2">
      <c r="B65" s="48"/>
      <c r="C65" s="49"/>
      <c r="D65" s="50"/>
      <c r="E65" s="51"/>
      <c r="F65" s="52"/>
      <c r="G65" s="52"/>
      <c r="H65" s="52"/>
      <c r="I65" s="52"/>
      <c r="J65" s="52"/>
      <c r="K65" s="52"/>
      <c r="L65" s="53"/>
    </row>
    <row r="66" spans="2:12" x14ac:dyDescent="0.2">
      <c r="B66" s="48"/>
      <c r="C66" s="49"/>
      <c r="D66" s="50"/>
      <c r="E66" s="51"/>
      <c r="F66" s="52"/>
      <c r="G66" s="52"/>
      <c r="H66" s="52"/>
      <c r="I66" s="52"/>
      <c r="J66" s="52"/>
      <c r="K66" s="52"/>
      <c r="L66" s="53"/>
    </row>
    <row r="67" spans="2:12" x14ac:dyDescent="0.2">
      <c r="B67" s="48"/>
      <c r="C67" s="49"/>
      <c r="D67" s="50"/>
      <c r="E67" s="51"/>
      <c r="F67" s="52"/>
      <c r="G67" s="52"/>
      <c r="H67" s="52"/>
      <c r="I67" s="52"/>
      <c r="J67" s="52"/>
      <c r="K67" s="52"/>
      <c r="L67" s="53"/>
    </row>
    <row r="68" spans="2:12" x14ac:dyDescent="0.2">
      <c r="B68" s="48"/>
      <c r="C68" s="49"/>
      <c r="D68" s="50"/>
      <c r="E68" s="51"/>
      <c r="F68" s="52"/>
      <c r="G68" s="52"/>
      <c r="H68" s="52"/>
      <c r="I68" s="52"/>
      <c r="J68" s="52"/>
      <c r="K68" s="52"/>
      <c r="L68" s="53"/>
    </row>
    <row r="69" spans="2:12" x14ac:dyDescent="0.2">
      <c r="B69" s="48"/>
      <c r="C69" s="49"/>
      <c r="D69" s="50"/>
      <c r="E69" s="51"/>
      <c r="F69" s="52"/>
      <c r="G69" s="52"/>
      <c r="H69" s="52"/>
      <c r="I69" s="52"/>
      <c r="J69" s="52"/>
      <c r="K69" s="52"/>
      <c r="L69" s="53"/>
    </row>
    <row r="70" spans="2:12" x14ac:dyDescent="0.2">
      <c r="B70" s="48"/>
      <c r="C70" s="49"/>
      <c r="D70" s="50"/>
      <c r="E70" s="51"/>
      <c r="F70" s="52"/>
      <c r="G70" s="52"/>
      <c r="H70" s="52"/>
      <c r="I70" s="52"/>
      <c r="J70" s="52"/>
      <c r="K70" s="52"/>
      <c r="L70" s="53"/>
    </row>
    <row r="71" spans="2:12" x14ac:dyDescent="0.2">
      <c r="B71" s="48"/>
      <c r="C71" s="49"/>
      <c r="D71" s="50"/>
      <c r="E71" s="51"/>
      <c r="F71" s="52"/>
      <c r="G71" s="52"/>
      <c r="H71" s="52"/>
      <c r="I71" s="52"/>
      <c r="J71" s="52"/>
      <c r="K71" s="52"/>
      <c r="L71" s="53"/>
    </row>
    <row r="72" spans="2:12" x14ac:dyDescent="0.2">
      <c r="B72" s="48"/>
      <c r="C72" s="49"/>
      <c r="D72" s="50"/>
      <c r="E72" s="51"/>
      <c r="F72" s="52"/>
      <c r="G72" s="52"/>
      <c r="H72" s="52"/>
      <c r="I72" s="52"/>
      <c r="J72" s="52"/>
      <c r="K72" s="52"/>
      <c r="L72" s="53"/>
    </row>
    <row r="73" spans="2:12" x14ac:dyDescent="0.2">
      <c r="B73" s="48"/>
      <c r="C73" s="49"/>
      <c r="D73" s="50"/>
      <c r="E73" s="51"/>
      <c r="F73" s="52"/>
      <c r="G73" s="52"/>
      <c r="H73" s="52"/>
      <c r="I73" s="52"/>
      <c r="J73" s="52"/>
      <c r="K73" s="52"/>
      <c r="L73" s="53"/>
    </row>
    <row r="74" spans="2:12" x14ac:dyDescent="0.2">
      <c r="B74" s="48"/>
      <c r="C74" s="49"/>
      <c r="D74" s="50"/>
      <c r="E74" s="51"/>
      <c r="F74" s="52"/>
      <c r="G74" s="52"/>
      <c r="H74" s="52"/>
      <c r="I74" s="52"/>
      <c r="J74" s="52"/>
      <c r="K74" s="52"/>
      <c r="L74" s="53"/>
    </row>
    <row r="75" spans="2:12" x14ac:dyDescent="0.2">
      <c r="B75" s="48"/>
      <c r="C75" s="49"/>
      <c r="D75" s="50"/>
      <c r="E75" s="51"/>
      <c r="F75" s="52"/>
      <c r="G75" s="52"/>
      <c r="H75" s="52"/>
      <c r="I75" s="52"/>
      <c r="J75" s="52"/>
      <c r="K75" s="52"/>
      <c r="L75" s="53"/>
    </row>
    <row r="76" spans="2:12" x14ac:dyDescent="0.2">
      <c r="B76" s="48"/>
      <c r="C76" s="49"/>
      <c r="D76" s="50"/>
      <c r="E76" s="51"/>
      <c r="F76" s="52"/>
      <c r="G76" s="52"/>
      <c r="H76" s="52"/>
      <c r="I76" s="52"/>
      <c r="J76" s="52"/>
      <c r="K76" s="52"/>
      <c r="L76" s="53"/>
    </row>
    <row r="77" spans="2:12" x14ac:dyDescent="0.2">
      <c r="B77" s="48"/>
      <c r="C77" s="49"/>
      <c r="D77" s="50"/>
      <c r="E77" s="51"/>
      <c r="F77" s="52"/>
      <c r="G77" s="52"/>
      <c r="H77" s="52"/>
      <c r="I77" s="52"/>
      <c r="J77" s="52"/>
      <c r="K77" s="52"/>
      <c r="L77" s="53"/>
    </row>
    <row r="78" spans="2:12" x14ac:dyDescent="0.2">
      <c r="B78" s="48"/>
      <c r="C78" s="49"/>
      <c r="D78" s="50"/>
      <c r="E78" s="51"/>
      <c r="F78" s="52"/>
      <c r="G78" s="52"/>
      <c r="H78" s="52"/>
      <c r="I78" s="52"/>
      <c r="J78" s="52"/>
      <c r="K78" s="52"/>
      <c r="L78" s="53"/>
    </row>
    <row r="79" spans="2:12" x14ac:dyDescent="0.2">
      <c r="B79" s="48"/>
      <c r="C79" s="49"/>
      <c r="D79" s="50"/>
      <c r="E79" s="51"/>
      <c r="F79" s="52"/>
      <c r="G79" s="52"/>
      <c r="H79" s="52"/>
      <c r="I79" s="52"/>
      <c r="J79" s="52"/>
      <c r="K79" s="52"/>
      <c r="L79" s="53"/>
    </row>
    <row r="80" spans="2:12" x14ac:dyDescent="0.2">
      <c r="B80" s="48"/>
      <c r="C80" s="49"/>
      <c r="D80" s="50"/>
      <c r="E80" s="51"/>
      <c r="F80" s="52"/>
      <c r="G80" s="52"/>
      <c r="H80" s="52"/>
      <c r="I80" s="52"/>
      <c r="J80" s="52"/>
      <c r="K80" s="52"/>
      <c r="L80" s="53"/>
    </row>
    <row r="81" spans="2:12" x14ac:dyDescent="0.2">
      <c r="B81" s="48"/>
      <c r="C81" s="49"/>
      <c r="D81" s="50"/>
      <c r="E81" s="51"/>
      <c r="F81" s="52"/>
      <c r="G81" s="52"/>
      <c r="H81" s="52"/>
      <c r="I81" s="52"/>
      <c r="J81" s="52"/>
      <c r="K81" s="52"/>
      <c r="L81" s="53"/>
    </row>
    <row r="82" spans="2:12" x14ac:dyDescent="0.2">
      <c r="B82" s="48"/>
      <c r="C82" s="49"/>
      <c r="D82" s="50"/>
      <c r="E82" s="51"/>
      <c r="F82" s="52"/>
      <c r="G82" s="52"/>
      <c r="H82" s="52"/>
      <c r="I82" s="52"/>
      <c r="J82" s="52"/>
      <c r="K82" s="52"/>
      <c r="L82" s="53"/>
    </row>
    <row r="83" spans="2:12" x14ac:dyDescent="0.2">
      <c r="B83" s="48"/>
      <c r="C83" s="49"/>
      <c r="D83" s="50"/>
      <c r="E83" s="51"/>
      <c r="F83" s="52"/>
      <c r="G83" s="52"/>
      <c r="H83" s="52"/>
      <c r="I83" s="52"/>
      <c r="J83" s="52"/>
      <c r="K83" s="52"/>
      <c r="L83" s="53"/>
    </row>
    <row r="84" spans="2:12" x14ac:dyDescent="0.2">
      <c r="B84" s="48"/>
      <c r="C84" s="49"/>
      <c r="D84" s="50"/>
      <c r="E84" s="51"/>
      <c r="F84" s="52"/>
      <c r="G84" s="52"/>
      <c r="H84" s="52"/>
      <c r="I84" s="52"/>
      <c r="J84" s="52"/>
      <c r="K84" s="52"/>
      <c r="L84" s="53"/>
    </row>
    <row r="85" spans="2:12" x14ac:dyDescent="0.2">
      <c r="B85" s="48"/>
      <c r="C85" s="49"/>
      <c r="D85" s="50"/>
      <c r="E85" s="51"/>
      <c r="F85" s="52"/>
      <c r="G85" s="52"/>
      <c r="H85" s="52"/>
      <c r="I85" s="52"/>
      <c r="J85" s="52"/>
      <c r="K85" s="52"/>
      <c r="L85" s="53"/>
    </row>
    <row r="86" spans="2:12" x14ac:dyDescent="0.2">
      <c r="B86" s="48"/>
      <c r="C86" s="49"/>
      <c r="D86" s="50"/>
      <c r="E86" s="51"/>
      <c r="F86" s="52"/>
      <c r="G86" s="52"/>
      <c r="H86" s="52"/>
      <c r="I86" s="52"/>
      <c r="J86" s="52"/>
      <c r="K86" s="52"/>
      <c r="L86" s="53"/>
    </row>
    <row r="87" spans="2:12" x14ac:dyDescent="0.2">
      <c r="B87" s="48"/>
      <c r="C87" s="49"/>
      <c r="D87" s="50"/>
      <c r="E87" s="51"/>
      <c r="F87" s="52"/>
      <c r="G87" s="52"/>
      <c r="H87" s="52"/>
      <c r="I87" s="52"/>
      <c r="J87" s="52"/>
      <c r="K87" s="52"/>
      <c r="L87" s="53"/>
    </row>
    <row r="88" spans="2:12" x14ac:dyDescent="0.2">
      <c r="B88" s="48"/>
      <c r="C88" s="49"/>
      <c r="D88" s="50"/>
      <c r="E88" s="51"/>
      <c r="F88" s="52"/>
      <c r="G88" s="52"/>
      <c r="H88" s="52"/>
      <c r="I88" s="52"/>
      <c r="J88" s="52"/>
      <c r="K88" s="52"/>
      <c r="L88" s="53"/>
    </row>
    <row r="89" spans="2:12" x14ac:dyDescent="0.2">
      <c r="B89" s="48"/>
      <c r="C89" s="49"/>
      <c r="D89" s="50"/>
      <c r="E89" s="51"/>
      <c r="F89" s="52"/>
      <c r="G89" s="52"/>
      <c r="H89" s="52"/>
      <c r="I89" s="52"/>
      <c r="J89" s="52"/>
      <c r="K89" s="52"/>
      <c r="L89" s="53"/>
    </row>
    <row r="90" spans="2:12" x14ac:dyDescent="0.2">
      <c r="B90" s="48"/>
      <c r="C90" s="49"/>
      <c r="D90" s="50"/>
      <c r="E90" s="51"/>
      <c r="F90" s="52"/>
      <c r="G90" s="52"/>
      <c r="H90" s="52"/>
      <c r="I90" s="52"/>
      <c r="J90" s="52"/>
      <c r="K90" s="52"/>
      <c r="L90" s="53"/>
    </row>
    <row r="91" spans="2:12" x14ac:dyDescent="0.2">
      <c r="B91" s="48"/>
      <c r="C91" s="49"/>
      <c r="D91" s="50"/>
      <c r="E91" s="51"/>
      <c r="F91" s="52"/>
      <c r="G91" s="52"/>
      <c r="H91" s="52"/>
      <c r="I91" s="52"/>
      <c r="J91" s="52"/>
      <c r="K91" s="52"/>
      <c r="L91" s="53"/>
    </row>
    <row r="92" spans="2:12" x14ac:dyDescent="0.2">
      <c r="B92" s="48"/>
      <c r="C92" s="49"/>
      <c r="D92" s="50"/>
      <c r="E92" s="51"/>
      <c r="F92" s="52"/>
      <c r="G92" s="52"/>
      <c r="H92" s="52"/>
      <c r="I92" s="52"/>
      <c r="J92" s="52"/>
      <c r="K92" s="52"/>
      <c r="L92" s="53"/>
    </row>
    <row r="93" spans="2:12" x14ac:dyDescent="0.2">
      <c r="B93" s="48"/>
      <c r="C93" s="49"/>
      <c r="D93" s="50"/>
      <c r="E93" s="51"/>
      <c r="F93" s="52"/>
      <c r="G93" s="52"/>
      <c r="H93" s="52"/>
      <c r="I93" s="52"/>
      <c r="J93" s="52"/>
      <c r="K93" s="52"/>
      <c r="L93" s="53"/>
    </row>
    <row r="94" spans="2:12" x14ac:dyDescent="0.2">
      <c r="B94" s="48"/>
      <c r="C94" s="49"/>
      <c r="D94" s="50"/>
      <c r="E94" s="51"/>
      <c r="F94" s="52"/>
      <c r="G94" s="52"/>
      <c r="H94" s="52"/>
      <c r="I94" s="52"/>
      <c r="J94" s="52"/>
      <c r="K94" s="52"/>
      <c r="L94" s="53"/>
    </row>
    <row r="95" spans="2:12" x14ac:dyDescent="0.2">
      <c r="B95" s="48"/>
      <c r="C95" s="49"/>
      <c r="D95" s="50"/>
      <c r="E95" s="51"/>
      <c r="F95" s="52"/>
      <c r="G95" s="52"/>
      <c r="H95" s="52"/>
      <c r="I95" s="52"/>
      <c r="J95" s="52"/>
      <c r="K95" s="52"/>
      <c r="L95" s="53"/>
    </row>
    <row r="96" spans="2:12" x14ac:dyDescent="0.2">
      <c r="B96" s="48"/>
      <c r="C96" s="49"/>
      <c r="D96" s="50"/>
      <c r="E96" s="51"/>
      <c r="F96" s="52"/>
      <c r="G96" s="52"/>
      <c r="H96" s="52"/>
      <c r="I96" s="52"/>
      <c r="J96" s="52"/>
      <c r="K96" s="52"/>
      <c r="L96" s="53"/>
    </row>
    <row r="97" spans="2:12" x14ac:dyDescent="0.2">
      <c r="B97" s="48"/>
      <c r="C97" s="49"/>
      <c r="D97" s="50"/>
      <c r="E97" s="51"/>
      <c r="F97" s="52"/>
      <c r="G97" s="52"/>
      <c r="H97" s="52"/>
      <c r="I97" s="52"/>
      <c r="J97" s="52"/>
      <c r="K97" s="52"/>
      <c r="L97" s="53"/>
    </row>
    <row r="98" spans="2:12" x14ac:dyDescent="0.2">
      <c r="B98" s="48"/>
      <c r="C98" s="49"/>
      <c r="D98" s="50"/>
      <c r="E98" s="51"/>
      <c r="F98" s="52"/>
      <c r="G98" s="52"/>
      <c r="H98" s="52"/>
      <c r="I98" s="52"/>
      <c r="J98" s="52"/>
      <c r="K98" s="52"/>
      <c r="L98" s="53"/>
    </row>
    <row r="99" spans="2:12" x14ac:dyDescent="0.2">
      <c r="B99" s="48"/>
      <c r="C99" s="49"/>
      <c r="D99" s="50"/>
      <c r="E99" s="51"/>
      <c r="F99" s="52"/>
      <c r="G99" s="52"/>
      <c r="H99" s="52"/>
      <c r="I99" s="52"/>
      <c r="J99" s="52"/>
      <c r="K99" s="52"/>
      <c r="L99" s="53"/>
    </row>
    <row r="100" spans="2:12" x14ac:dyDescent="0.2">
      <c r="B100" s="48"/>
      <c r="C100" s="49"/>
      <c r="D100" s="50"/>
      <c r="E100" s="51"/>
      <c r="F100" s="52"/>
      <c r="G100" s="52"/>
      <c r="H100" s="52"/>
      <c r="I100" s="52"/>
      <c r="J100" s="52"/>
      <c r="K100" s="52"/>
      <c r="L100" s="53"/>
    </row>
    <row r="101" spans="2:12" x14ac:dyDescent="0.2">
      <c r="B101" s="48"/>
      <c r="C101" s="49"/>
      <c r="D101" s="50"/>
      <c r="E101" s="51"/>
      <c r="F101" s="52"/>
      <c r="G101" s="52"/>
      <c r="H101" s="52"/>
      <c r="I101" s="52"/>
      <c r="J101" s="52"/>
      <c r="K101" s="52"/>
      <c r="L101" s="53"/>
    </row>
    <row r="102" spans="2:12" x14ac:dyDescent="0.2">
      <c r="B102" s="48"/>
      <c r="C102" s="49"/>
      <c r="D102" s="50"/>
      <c r="E102" s="51"/>
      <c r="F102" s="52"/>
      <c r="G102" s="52"/>
      <c r="H102" s="52"/>
      <c r="I102" s="52"/>
      <c r="J102" s="52"/>
      <c r="K102" s="52"/>
      <c r="L102" s="53"/>
    </row>
    <row r="103" spans="2:12" x14ac:dyDescent="0.2">
      <c r="B103" s="48"/>
      <c r="C103" s="49"/>
      <c r="D103" s="50"/>
      <c r="E103" s="51"/>
      <c r="F103" s="52"/>
      <c r="G103" s="52"/>
      <c r="H103" s="52"/>
      <c r="I103" s="52"/>
      <c r="J103" s="52"/>
      <c r="K103" s="52"/>
      <c r="L103" s="53"/>
    </row>
    <row r="104" spans="2:12" x14ac:dyDescent="0.2">
      <c r="B104" s="48"/>
      <c r="C104" s="49"/>
      <c r="D104" s="50"/>
      <c r="E104" s="51"/>
      <c r="F104" s="52"/>
      <c r="G104" s="52"/>
      <c r="H104" s="52"/>
      <c r="I104" s="52"/>
      <c r="J104" s="52"/>
      <c r="K104" s="52"/>
      <c r="L104" s="53"/>
    </row>
    <row r="105" spans="2:12" x14ac:dyDescent="0.2">
      <c r="B105" s="48"/>
      <c r="C105" s="49"/>
      <c r="D105" s="50"/>
      <c r="E105" s="51"/>
      <c r="F105" s="52"/>
      <c r="G105" s="52"/>
      <c r="H105" s="52"/>
      <c r="I105" s="52"/>
      <c r="J105" s="52"/>
      <c r="K105" s="52"/>
      <c r="L105" s="53"/>
    </row>
    <row r="106" spans="2:12" x14ac:dyDescent="0.2">
      <c r="B106" s="48"/>
      <c r="C106" s="49"/>
      <c r="D106" s="50"/>
      <c r="E106" s="51"/>
      <c r="F106" s="52"/>
      <c r="G106" s="52"/>
      <c r="H106" s="52"/>
      <c r="I106" s="52"/>
      <c r="J106" s="52"/>
      <c r="K106" s="52"/>
      <c r="L106" s="53"/>
    </row>
    <row r="107" spans="2:12" x14ac:dyDescent="0.2">
      <c r="B107" s="48"/>
      <c r="C107" s="49"/>
      <c r="D107" s="50"/>
      <c r="E107" s="51"/>
      <c r="F107" s="52"/>
      <c r="G107" s="52"/>
      <c r="H107" s="52"/>
      <c r="I107" s="52"/>
      <c r="J107" s="52"/>
      <c r="K107" s="52"/>
      <c r="L107" s="53"/>
    </row>
    <row r="108" spans="2:12" x14ac:dyDescent="0.2">
      <c r="B108" s="48"/>
      <c r="C108" s="49"/>
      <c r="D108" s="50"/>
      <c r="E108" s="51"/>
      <c r="F108" s="52"/>
      <c r="G108" s="52"/>
      <c r="H108" s="52"/>
      <c r="I108" s="52"/>
      <c r="J108" s="52"/>
      <c r="K108" s="52"/>
      <c r="L108" s="53"/>
    </row>
    <row r="109" spans="2:12" x14ac:dyDescent="0.2">
      <c r="B109" s="48"/>
      <c r="C109" s="49"/>
      <c r="D109" s="50"/>
      <c r="E109" s="51"/>
      <c r="F109" s="52"/>
      <c r="G109" s="52"/>
      <c r="H109" s="52"/>
      <c r="I109" s="52"/>
      <c r="J109" s="52"/>
      <c r="K109" s="52"/>
      <c r="L109" s="53"/>
    </row>
    <row r="110" spans="2:12" x14ac:dyDescent="0.2">
      <c r="B110" s="48"/>
      <c r="C110" s="49"/>
      <c r="D110" s="50"/>
      <c r="E110" s="51"/>
      <c r="F110" s="52"/>
      <c r="G110" s="52"/>
      <c r="H110" s="52"/>
      <c r="I110" s="52"/>
      <c r="J110" s="52"/>
      <c r="K110" s="52"/>
      <c r="L110" s="53"/>
    </row>
    <row r="111" spans="2:12" x14ac:dyDescent="0.2">
      <c r="B111" s="48"/>
      <c r="C111" s="49"/>
      <c r="D111" s="50"/>
      <c r="E111" s="51"/>
      <c r="F111" s="52"/>
      <c r="G111" s="52"/>
      <c r="H111" s="52"/>
      <c r="I111" s="52"/>
      <c r="J111" s="52"/>
      <c r="K111" s="52"/>
      <c r="L111" s="53"/>
    </row>
    <row r="112" spans="2:12" x14ac:dyDescent="0.2">
      <c r="B112" s="48"/>
      <c r="C112" s="49"/>
      <c r="D112" s="50"/>
      <c r="E112" s="51"/>
      <c r="F112" s="52"/>
      <c r="G112" s="52"/>
      <c r="H112" s="52"/>
      <c r="I112" s="52"/>
      <c r="J112" s="52"/>
      <c r="K112" s="52"/>
      <c r="L112" s="53"/>
    </row>
    <row r="113" spans="2:12" x14ac:dyDescent="0.2">
      <c r="B113" s="48"/>
      <c r="C113" s="49"/>
      <c r="D113" s="50"/>
      <c r="E113" s="51"/>
      <c r="F113" s="52"/>
      <c r="G113" s="52"/>
      <c r="H113" s="52"/>
      <c r="I113" s="52"/>
      <c r="J113" s="52"/>
      <c r="K113" s="52"/>
      <c r="L113" s="53"/>
    </row>
    <row r="114" spans="2:12" x14ac:dyDescent="0.2">
      <c r="B114" s="48"/>
      <c r="C114" s="49"/>
      <c r="D114" s="50"/>
      <c r="E114" s="51"/>
      <c r="F114" s="52"/>
      <c r="G114" s="52"/>
      <c r="H114" s="52"/>
      <c r="I114" s="52"/>
      <c r="J114" s="52"/>
      <c r="K114" s="52"/>
      <c r="L114" s="53"/>
    </row>
    <row r="115" spans="2:12" x14ac:dyDescent="0.2">
      <c r="B115" s="48"/>
      <c r="C115" s="49"/>
      <c r="D115" s="50"/>
      <c r="E115" s="51"/>
      <c r="F115" s="52"/>
      <c r="G115" s="52"/>
      <c r="H115" s="52"/>
      <c r="I115" s="52"/>
      <c r="J115" s="52"/>
      <c r="K115" s="52"/>
      <c r="L115" s="53"/>
    </row>
    <row r="116" spans="2:12" x14ac:dyDescent="0.2">
      <c r="B116" s="48"/>
      <c r="C116" s="49"/>
      <c r="D116" s="50"/>
      <c r="E116" s="51"/>
      <c r="F116" s="52"/>
      <c r="G116" s="52"/>
      <c r="H116" s="52"/>
      <c r="I116" s="52"/>
      <c r="J116" s="52"/>
      <c r="K116" s="52"/>
      <c r="L116" s="53"/>
    </row>
    <row r="117" spans="2:12" x14ac:dyDescent="0.2">
      <c r="B117" s="48"/>
      <c r="C117" s="49"/>
      <c r="D117" s="50"/>
      <c r="E117" s="51"/>
      <c r="F117" s="52"/>
      <c r="G117" s="52"/>
      <c r="H117" s="52"/>
      <c r="I117" s="52"/>
      <c r="J117" s="52"/>
      <c r="K117" s="52"/>
      <c r="L117" s="53"/>
    </row>
    <row r="118" spans="2:12" x14ac:dyDescent="0.2">
      <c r="B118" s="48"/>
      <c r="C118" s="49"/>
      <c r="D118" s="50"/>
      <c r="E118" s="51"/>
      <c r="F118" s="52"/>
      <c r="G118" s="52"/>
      <c r="H118" s="52"/>
      <c r="I118" s="52"/>
      <c r="J118" s="52"/>
      <c r="K118" s="52"/>
      <c r="L118" s="53"/>
    </row>
    <row r="119" spans="2:12" x14ac:dyDescent="0.2">
      <c r="B119" s="48"/>
      <c r="C119" s="49"/>
      <c r="D119" s="50"/>
      <c r="E119" s="51"/>
      <c r="F119" s="52"/>
      <c r="G119" s="52"/>
      <c r="H119" s="52"/>
      <c r="I119" s="52"/>
      <c r="J119" s="52"/>
      <c r="K119" s="52"/>
      <c r="L119" s="53"/>
    </row>
    <row r="120" spans="2:12" x14ac:dyDescent="0.2">
      <c r="B120" s="48"/>
      <c r="C120" s="49"/>
      <c r="D120" s="50"/>
      <c r="E120" s="51"/>
      <c r="F120" s="52"/>
      <c r="G120" s="52"/>
      <c r="H120" s="52"/>
      <c r="I120" s="52"/>
      <c r="J120" s="52"/>
      <c r="K120" s="52"/>
      <c r="L120" s="53"/>
    </row>
    <row r="121" spans="2:12" x14ac:dyDescent="0.2">
      <c r="B121" s="48"/>
      <c r="C121" s="49"/>
      <c r="D121" s="50"/>
      <c r="E121" s="51"/>
      <c r="F121" s="52"/>
      <c r="G121" s="52"/>
      <c r="H121" s="52"/>
      <c r="I121" s="52"/>
      <c r="J121" s="52"/>
      <c r="K121" s="52"/>
      <c r="L121" s="53"/>
    </row>
    <row r="122" spans="2:12" x14ac:dyDescent="0.2">
      <c r="B122" s="48"/>
      <c r="C122" s="49"/>
      <c r="D122" s="50"/>
      <c r="E122" s="51"/>
      <c r="F122" s="52"/>
      <c r="G122" s="52"/>
      <c r="H122" s="52"/>
      <c r="I122" s="52"/>
      <c r="J122" s="52"/>
      <c r="K122" s="52"/>
      <c r="L122" s="53"/>
    </row>
    <row r="123" spans="2:12" x14ac:dyDescent="0.2">
      <c r="B123" s="48"/>
      <c r="C123" s="49"/>
      <c r="D123" s="50"/>
      <c r="E123" s="51"/>
      <c r="F123" s="52"/>
      <c r="G123" s="52"/>
      <c r="H123" s="52"/>
      <c r="I123" s="52"/>
      <c r="J123" s="52"/>
      <c r="K123" s="52"/>
      <c r="L123" s="53"/>
    </row>
    <row r="124" spans="2:12" x14ac:dyDescent="0.2">
      <c r="B124" s="48"/>
      <c r="C124" s="49"/>
      <c r="D124" s="50"/>
      <c r="E124" s="51"/>
      <c r="F124" s="52"/>
      <c r="G124" s="52"/>
      <c r="H124" s="52"/>
      <c r="I124" s="52"/>
      <c r="J124" s="52"/>
      <c r="K124" s="52"/>
      <c r="L124" s="53"/>
    </row>
    <row r="125" spans="2:12" x14ac:dyDescent="0.2">
      <c r="B125" s="48"/>
      <c r="C125" s="49"/>
      <c r="D125" s="50"/>
      <c r="E125" s="51"/>
      <c r="F125" s="52"/>
      <c r="G125" s="52"/>
      <c r="H125" s="52"/>
      <c r="I125" s="52"/>
      <c r="J125" s="52"/>
      <c r="K125" s="52"/>
      <c r="L125" s="53"/>
    </row>
    <row r="126" spans="2:12" x14ac:dyDescent="0.2">
      <c r="B126" s="48"/>
      <c r="C126" s="49"/>
      <c r="D126" s="50"/>
      <c r="E126" s="51"/>
      <c r="F126" s="52"/>
      <c r="G126" s="52"/>
      <c r="H126" s="52"/>
      <c r="I126" s="52"/>
      <c r="J126" s="52"/>
      <c r="K126" s="52"/>
      <c r="L126" s="53"/>
    </row>
    <row r="127" spans="2:12" x14ac:dyDescent="0.2">
      <c r="B127" s="48"/>
      <c r="C127" s="49"/>
      <c r="D127" s="50"/>
      <c r="E127" s="51"/>
      <c r="F127" s="52"/>
      <c r="G127" s="52"/>
      <c r="H127" s="52"/>
      <c r="I127" s="52"/>
      <c r="J127" s="52"/>
      <c r="K127" s="52"/>
      <c r="L127" s="53"/>
    </row>
    <row r="128" spans="2:12" x14ac:dyDescent="0.2">
      <c r="B128" s="48"/>
      <c r="C128" s="49"/>
      <c r="D128" s="50"/>
      <c r="E128" s="51"/>
      <c r="F128" s="52"/>
      <c r="G128" s="52"/>
      <c r="H128" s="52"/>
      <c r="I128" s="52"/>
      <c r="J128" s="52"/>
      <c r="K128" s="52"/>
      <c r="L128" s="53"/>
    </row>
    <row r="129" spans="2:12" x14ac:dyDescent="0.2">
      <c r="B129" s="48"/>
      <c r="C129" s="49"/>
      <c r="D129" s="50"/>
      <c r="E129" s="51"/>
      <c r="F129" s="52"/>
      <c r="G129" s="52"/>
      <c r="H129" s="52"/>
      <c r="I129" s="52"/>
      <c r="J129" s="52"/>
      <c r="K129" s="52"/>
      <c r="L129" s="53"/>
    </row>
    <row r="130" spans="2:12" x14ac:dyDescent="0.2">
      <c r="B130" s="48"/>
      <c r="C130" s="49"/>
      <c r="D130" s="50"/>
      <c r="E130" s="51"/>
      <c r="F130" s="52"/>
      <c r="G130" s="52"/>
      <c r="H130" s="52"/>
      <c r="I130" s="52"/>
      <c r="J130" s="52"/>
      <c r="K130" s="52"/>
      <c r="L130" s="53"/>
    </row>
    <row r="131" spans="2:12" x14ac:dyDescent="0.2">
      <c r="B131" s="48"/>
      <c r="C131" s="49"/>
      <c r="D131" s="50"/>
      <c r="E131" s="51"/>
      <c r="F131" s="52"/>
      <c r="G131" s="52"/>
      <c r="H131" s="52"/>
      <c r="I131" s="52"/>
      <c r="J131" s="52"/>
      <c r="K131" s="52"/>
      <c r="L131" s="53"/>
    </row>
    <row r="132" spans="2:12" x14ac:dyDescent="0.2">
      <c r="B132" s="48"/>
      <c r="C132" s="49"/>
      <c r="D132" s="50"/>
      <c r="E132" s="51"/>
      <c r="F132" s="52"/>
      <c r="G132" s="52"/>
      <c r="H132" s="52"/>
      <c r="I132" s="52"/>
      <c r="J132" s="52"/>
      <c r="K132" s="52"/>
      <c r="L132" s="53"/>
    </row>
    <row r="133" spans="2:12" x14ac:dyDescent="0.2">
      <c r="B133" s="48"/>
      <c r="C133" s="49"/>
      <c r="D133" s="50"/>
      <c r="E133" s="51"/>
      <c r="F133" s="52"/>
      <c r="G133" s="52"/>
      <c r="H133" s="52"/>
      <c r="I133" s="52"/>
      <c r="J133" s="52"/>
      <c r="K133" s="52"/>
      <c r="L133" s="53"/>
    </row>
    <row r="134" spans="2:12" x14ac:dyDescent="0.2">
      <c r="B134" s="48"/>
      <c r="C134" s="49"/>
      <c r="D134" s="50"/>
      <c r="E134" s="51"/>
      <c r="F134" s="52"/>
      <c r="G134" s="52"/>
      <c r="H134" s="52"/>
      <c r="I134" s="52"/>
      <c r="J134" s="52"/>
      <c r="K134" s="52"/>
      <c r="L134" s="53"/>
    </row>
    <row r="135" spans="2:12" x14ac:dyDescent="0.2">
      <c r="B135" s="48"/>
      <c r="C135" s="49"/>
      <c r="D135" s="50"/>
      <c r="E135" s="51"/>
      <c r="F135" s="52"/>
      <c r="G135" s="52"/>
      <c r="H135" s="52"/>
      <c r="I135" s="52"/>
      <c r="J135" s="52"/>
      <c r="K135" s="52"/>
      <c r="L135" s="53"/>
    </row>
    <row r="136" spans="2:12" x14ac:dyDescent="0.2">
      <c r="B136" s="48"/>
      <c r="C136" s="49"/>
      <c r="D136" s="50"/>
      <c r="E136" s="51"/>
      <c r="F136" s="52"/>
      <c r="G136" s="52"/>
      <c r="H136" s="52"/>
      <c r="I136" s="52"/>
      <c r="J136" s="52"/>
      <c r="K136" s="52"/>
      <c r="L136" s="53"/>
    </row>
    <row r="137" spans="2:12" x14ac:dyDescent="0.2">
      <c r="B137" s="48"/>
      <c r="C137" s="49"/>
      <c r="D137" s="50"/>
      <c r="E137" s="51"/>
      <c r="F137" s="52"/>
      <c r="G137" s="52"/>
      <c r="H137" s="52"/>
      <c r="I137" s="52"/>
      <c r="J137" s="52"/>
      <c r="K137" s="52"/>
      <c r="L137" s="53"/>
    </row>
    <row r="138" spans="2:12" x14ac:dyDescent="0.2">
      <c r="B138" s="48"/>
      <c r="C138" s="49"/>
      <c r="D138" s="50"/>
      <c r="E138" s="51"/>
      <c r="F138" s="52"/>
      <c r="G138" s="52"/>
      <c r="H138" s="52"/>
      <c r="I138" s="52"/>
      <c r="J138" s="52"/>
      <c r="K138" s="52"/>
      <c r="L138" s="53"/>
    </row>
    <row r="139" spans="2:12" x14ac:dyDescent="0.2">
      <c r="B139" s="48"/>
      <c r="C139" s="49"/>
      <c r="D139" s="50"/>
      <c r="E139" s="51"/>
      <c r="F139" s="52"/>
      <c r="G139" s="52"/>
      <c r="H139" s="52"/>
      <c r="I139" s="52"/>
      <c r="J139" s="52"/>
      <c r="K139" s="52"/>
      <c r="L139" s="53"/>
    </row>
    <row r="140" spans="2:12" x14ac:dyDescent="0.2">
      <c r="B140" s="48"/>
      <c r="C140" s="49"/>
      <c r="D140" s="50"/>
      <c r="E140" s="51"/>
      <c r="F140" s="52"/>
      <c r="G140" s="52"/>
      <c r="H140" s="52"/>
      <c r="I140" s="52"/>
      <c r="J140" s="52"/>
      <c r="K140" s="52"/>
      <c r="L140" s="53"/>
    </row>
    <row r="141" spans="2:12" x14ac:dyDescent="0.2">
      <c r="B141" s="48"/>
      <c r="C141" s="49"/>
      <c r="D141" s="50"/>
      <c r="E141" s="51"/>
      <c r="F141" s="52"/>
      <c r="G141" s="52"/>
      <c r="H141" s="52"/>
      <c r="I141" s="52"/>
      <c r="J141" s="52"/>
      <c r="K141" s="52"/>
      <c r="L141" s="53"/>
    </row>
    <row r="142" spans="2:12" x14ac:dyDescent="0.2">
      <c r="B142" s="48"/>
      <c r="C142" s="49"/>
      <c r="D142" s="50"/>
      <c r="E142" s="51"/>
      <c r="F142" s="52"/>
      <c r="G142" s="52"/>
      <c r="H142" s="52"/>
      <c r="I142" s="52"/>
      <c r="J142" s="52"/>
      <c r="K142" s="52"/>
      <c r="L142" s="53"/>
    </row>
    <row r="143" spans="2:12" x14ac:dyDescent="0.2">
      <c r="B143" s="48"/>
      <c r="C143" s="49"/>
      <c r="D143" s="50"/>
      <c r="E143" s="51"/>
      <c r="F143" s="52"/>
      <c r="G143" s="52"/>
      <c r="H143" s="52"/>
      <c r="I143" s="52"/>
      <c r="J143" s="52"/>
      <c r="K143" s="52"/>
      <c r="L143" s="53"/>
    </row>
    <row r="144" spans="2:12" x14ac:dyDescent="0.2">
      <c r="B144" s="48"/>
      <c r="C144" s="49"/>
      <c r="D144" s="50"/>
      <c r="E144" s="51"/>
      <c r="F144" s="52"/>
      <c r="G144" s="52"/>
      <c r="H144" s="52"/>
      <c r="I144" s="52"/>
      <c r="J144" s="52"/>
      <c r="K144" s="52"/>
      <c r="L144" s="53"/>
    </row>
    <row r="145" spans="2:12" x14ac:dyDescent="0.2">
      <c r="B145" s="48"/>
      <c r="C145" s="49"/>
      <c r="D145" s="50"/>
      <c r="E145" s="51"/>
      <c r="F145" s="52"/>
      <c r="G145" s="52"/>
      <c r="H145" s="52"/>
      <c r="I145" s="52"/>
      <c r="J145" s="52"/>
      <c r="K145" s="52"/>
      <c r="L145" s="53"/>
    </row>
    <row r="146" spans="2:12" x14ac:dyDescent="0.2">
      <c r="B146" s="48"/>
      <c r="C146" s="49"/>
      <c r="D146" s="50"/>
      <c r="E146" s="51"/>
      <c r="F146" s="52"/>
      <c r="G146" s="52"/>
      <c r="H146" s="52"/>
      <c r="I146" s="52"/>
      <c r="J146" s="52"/>
      <c r="K146" s="52"/>
      <c r="L146" s="53"/>
    </row>
    <row r="147" spans="2:12" x14ac:dyDescent="0.2">
      <c r="B147" s="48"/>
      <c r="C147" s="49"/>
      <c r="D147" s="50"/>
      <c r="E147" s="51"/>
      <c r="F147" s="52"/>
      <c r="G147" s="52"/>
      <c r="H147" s="52"/>
      <c r="I147" s="52"/>
      <c r="J147" s="52"/>
      <c r="K147" s="52"/>
      <c r="L147" s="53"/>
    </row>
    <row r="148" spans="2:12" x14ac:dyDescent="0.2">
      <c r="B148" s="48"/>
      <c r="C148" s="49"/>
      <c r="D148" s="50"/>
      <c r="E148" s="51"/>
      <c r="F148" s="52"/>
      <c r="G148" s="52"/>
      <c r="H148" s="52"/>
      <c r="I148" s="52"/>
      <c r="J148" s="52"/>
      <c r="K148" s="52"/>
      <c r="L148" s="53"/>
    </row>
    <row r="149" spans="2:12" x14ac:dyDescent="0.2">
      <c r="B149" s="48"/>
      <c r="C149" s="49"/>
      <c r="D149" s="50"/>
      <c r="E149" s="51"/>
      <c r="F149" s="52"/>
      <c r="G149" s="52"/>
      <c r="H149" s="52"/>
      <c r="I149" s="52"/>
      <c r="J149" s="52"/>
      <c r="K149" s="52"/>
      <c r="L149" s="53"/>
    </row>
    <row r="150" spans="2:12" x14ac:dyDescent="0.2">
      <c r="B150" s="48"/>
      <c r="C150" s="49"/>
      <c r="D150" s="50"/>
      <c r="E150" s="51"/>
      <c r="F150" s="52"/>
      <c r="G150" s="52"/>
      <c r="H150" s="52"/>
      <c r="I150" s="52"/>
      <c r="J150" s="52"/>
      <c r="K150" s="52"/>
      <c r="L150" s="53"/>
    </row>
    <row r="151" spans="2:12" x14ac:dyDescent="0.2">
      <c r="B151" s="48"/>
      <c r="C151" s="49"/>
      <c r="D151" s="50"/>
      <c r="E151" s="51"/>
      <c r="F151" s="52"/>
      <c r="G151" s="52"/>
      <c r="H151" s="52"/>
      <c r="I151" s="52"/>
      <c r="J151" s="52"/>
      <c r="K151" s="52"/>
      <c r="L151" s="53"/>
    </row>
    <row r="152" spans="2:12" x14ac:dyDescent="0.2">
      <c r="B152" s="48"/>
      <c r="C152" s="49"/>
      <c r="D152" s="50"/>
      <c r="E152" s="51"/>
      <c r="F152" s="52"/>
      <c r="G152" s="52"/>
      <c r="H152" s="52"/>
      <c r="I152" s="52"/>
      <c r="J152" s="52"/>
      <c r="K152" s="52"/>
      <c r="L152" s="53"/>
    </row>
    <row r="153" spans="2:12" x14ac:dyDescent="0.2">
      <c r="B153" s="48"/>
      <c r="C153" s="49"/>
      <c r="D153" s="50"/>
      <c r="E153" s="51"/>
      <c r="F153" s="52"/>
      <c r="G153" s="52"/>
      <c r="H153" s="52"/>
      <c r="I153" s="52"/>
      <c r="J153" s="52"/>
      <c r="K153" s="52"/>
      <c r="L153" s="53"/>
    </row>
    <row r="154" spans="2:12" x14ac:dyDescent="0.2">
      <c r="B154" s="48"/>
      <c r="C154" s="49"/>
      <c r="D154" s="50"/>
      <c r="E154" s="51"/>
      <c r="F154" s="52"/>
      <c r="G154" s="52"/>
      <c r="H154" s="52"/>
      <c r="I154" s="52"/>
      <c r="J154" s="52"/>
      <c r="K154" s="52"/>
      <c r="L154" s="53"/>
    </row>
    <row r="155" spans="2:12" x14ac:dyDescent="0.2">
      <c r="B155" s="48"/>
      <c r="C155" s="49"/>
      <c r="D155" s="50"/>
      <c r="E155" s="51"/>
      <c r="F155" s="52"/>
      <c r="G155" s="52"/>
      <c r="H155" s="52"/>
      <c r="I155" s="52"/>
      <c r="J155" s="52"/>
      <c r="K155" s="52"/>
      <c r="L155" s="53"/>
    </row>
    <row r="156" spans="2:12" x14ac:dyDescent="0.2">
      <c r="B156" s="48"/>
      <c r="C156" s="49"/>
      <c r="D156" s="50"/>
      <c r="E156" s="51"/>
      <c r="F156" s="52"/>
      <c r="G156" s="52"/>
      <c r="H156" s="52"/>
      <c r="I156" s="52"/>
      <c r="J156" s="52"/>
      <c r="K156" s="52"/>
      <c r="L156" s="53"/>
    </row>
    <row r="157" spans="2:12" x14ac:dyDescent="0.2">
      <c r="B157" s="48"/>
      <c r="C157" s="49"/>
      <c r="D157" s="50"/>
      <c r="E157" s="51"/>
      <c r="F157" s="52"/>
      <c r="G157" s="52"/>
      <c r="H157" s="52"/>
      <c r="I157" s="52"/>
      <c r="J157" s="52"/>
      <c r="K157" s="52"/>
      <c r="L157" s="53"/>
    </row>
    <row r="158" spans="2:12" x14ac:dyDescent="0.2">
      <c r="B158" s="48"/>
      <c r="C158" s="49"/>
      <c r="D158" s="50"/>
      <c r="E158" s="51"/>
      <c r="F158" s="52"/>
      <c r="G158" s="52"/>
      <c r="H158" s="52"/>
      <c r="I158" s="52"/>
      <c r="J158" s="52"/>
      <c r="K158" s="52"/>
      <c r="L158" s="53"/>
    </row>
    <row r="159" spans="2:12" x14ac:dyDescent="0.2">
      <c r="B159" s="48"/>
      <c r="C159" s="49"/>
      <c r="D159" s="50"/>
      <c r="E159" s="51"/>
      <c r="F159" s="52"/>
      <c r="G159" s="52"/>
      <c r="H159" s="52"/>
      <c r="I159" s="52"/>
      <c r="J159" s="52"/>
      <c r="K159" s="52"/>
      <c r="L159" s="53"/>
    </row>
    <row r="160" spans="2:12" x14ac:dyDescent="0.2">
      <c r="B160" s="48"/>
      <c r="C160" s="49"/>
      <c r="D160" s="50"/>
      <c r="E160" s="51"/>
      <c r="F160" s="52"/>
      <c r="G160" s="52"/>
      <c r="H160" s="52"/>
      <c r="I160" s="52"/>
      <c r="J160" s="52"/>
      <c r="K160" s="52"/>
      <c r="L160" s="53"/>
    </row>
    <row r="161" spans="2:12" x14ac:dyDescent="0.2">
      <c r="B161" s="48"/>
      <c r="C161" s="49"/>
      <c r="D161" s="50"/>
      <c r="E161" s="51"/>
      <c r="F161" s="52"/>
      <c r="G161" s="52"/>
      <c r="H161" s="52"/>
      <c r="I161" s="52"/>
      <c r="J161" s="52"/>
      <c r="K161" s="52"/>
      <c r="L161" s="53"/>
    </row>
    <row r="162" spans="2:12" x14ac:dyDescent="0.2">
      <c r="B162" s="48"/>
      <c r="C162" s="49"/>
      <c r="D162" s="50"/>
      <c r="E162" s="51"/>
      <c r="F162" s="52"/>
      <c r="G162" s="52"/>
      <c r="H162" s="52"/>
      <c r="I162" s="52"/>
      <c r="J162" s="52"/>
      <c r="K162" s="52"/>
      <c r="L162" s="53"/>
    </row>
    <row r="163" spans="2:12" x14ac:dyDescent="0.2">
      <c r="B163" s="48"/>
      <c r="C163" s="49"/>
      <c r="D163" s="50"/>
      <c r="E163" s="51"/>
      <c r="F163" s="52"/>
      <c r="G163" s="52"/>
      <c r="H163" s="52"/>
      <c r="I163" s="52"/>
      <c r="J163" s="52"/>
      <c r="K163" s="52"/>
      <c r="L163" s="53"/>
    </row>
    <row r="164" spans="2:12" x14ac:dyDescent="0.2">
      <c r="B164" s="48"/>
      <c r="C164" s="49"/>
      <c r="D164" s="50"/>
      <c r="E164" s="51"/>
      <c r="F164" s="52"/>
      <c r="G164" s="52"/>
      <c r="H164" s="52"/>
      <c r="I164" s="52"/>
      <c r="J164" s="52"/>
      <c r="K164" s="52"/>
      <c r="L164" s="53"/>
    </row>
    <row r="165" spans="2:12" x14ac:dyDescent="0.2">
      <c r="B165" s="48"/>
      <c r="C165" s="49"/>
      <c r="D165" s="50"/>
      <c r="E165" s="51"/>
      <c r="F165" s="52"/>
      <c r="G165" s="52"/>
      <c r="H165" s="52"/>
      <c r="I165" s="52"/>
      <c r="J165" s="52"/>
      <c r="K165" s="52"/>
      <c r="L165" s="53"/>
    </row>
    <row r="166" spans="2:12" x14ac:dyDescent="0.2">
      <c r="B166" s="48"/>
      <c r="C166" s="49"/>
      <c r="D166" s="50"/>
      <c r="E166" s="51"/>
      <c r="F166" s="52"/>
      <c r="G166" s="52"/>
      <c r="H166" s="52"/>
      <c r="I166" s="52"/>
      <c r="J166" s="52"/>
      <c r="K166" s="52"/>
      <c r="L166" s="53"/>
    </row>
    <row r="167" spans="2:12" x14ac:dyDescent="0.2">
      <c r="B167" s="48"/>
      <c r="C167" s="49"/>
      <c r="D167" s="50"/>
      <c r="E167" s="51"/>
      <c r="F167" s="52"/>
      <c r="G167" s="52"/>
      <c r="H167" s="52"/>
      <c r="I167" s="52"/>
      <c r="J167" s="52"/>
      <c r="K167" s="52"/>
      <c r="L167" s="53"/>
    </row>
    <row r="168" spans="2:12" x14ac:dyDescent="0.2">
      <c r="B168" s="48"/>
      <c r="C168" s="49"/>
      <c r="D168" s="50"/>
      <c r="E168" s="51"/>
      <c r="F168" s="52"/>
      <c r="G168" s="52"/>
      <c r="H168" s="52"/>
      <c r="I168" s="52"/>
      <c r="J168" s="52"/>
      <c r="K168" s="52"/>
      <c r="L168" s="53"/>
    </row>
    <row r="169" spans="2:12" x14ac:dyDescent="0.2">
      <c r="B169" s="48"/>
      <c r="C169" s="49"/>
      <c r="D169" s="50"/>
      <c r="E169" s="51"/>
      <c r="F169" s="52"/>
      <c r="G169" s="52"/>
      <c r="H169" s="52"/>
      <c r="I169" s="52"/>
      <c r="J169" s="52"/>
      <c r="K169" s="52"/>
      <c r="L169" s="53"/>
    </row>
    <row r="170" spans="2:12" x14ac:dyDescent="0.2">
      <c r="B170" s="48"/>
      <c r="C170" s="49"/>
      <c r="D170" s="50"/>
      <c r="E170" s="51"/>
      <c r="F170" s="52"/>
      <c r="G170" s="52"/>
      <c r="H170" s="52"/>
      <c r="I170" s="52"/>
      <c r="J170" s="52"/>
      <c r="K170" s="52"/>
      <c r="L170" s="53"/>
    </row>
    <row r="171" spans="2:12" x14ac:dyDescent="0.2">
      <c r="B171" s="48"/>
      <c r="C171" s="49"/>
      <c r="D171" s="50"/>
      <c r="E171" s="51"/>
      <c r="F171" s="52"/>
      <c r="G171" s="52"/>
      <c r="H171" s="52"/>
      <c r="I171" s="52"/>
      <c r="J171" s="52"/>
      <c r="K171" s="52"/>
      <c r="L171" s="53"/>
    </row>
    <row r="172" spans="2:12" x14ac:dyDescent="0.2">
      <c r="B172" s="48"/>
      <c r="C172" s="49"/>
      <c r="D172" s="50"/>
      <c r="E172" s="51"/>
      <c r="F172" s="52"/>
      <c r="G172" s="52"/>
      <c r="H172" s="52"/>
      <c r="I172" s="52"/>
      <c r="J172" s="52"/>
      <c r="K172" s="52"/>
      <c r="L172" s="53"/>
    </row>
    <row r="173" spans="2:12" x14ac:dyDescent="0.2">
      <c r="B173" s="48"/>
      <c r="C173" s="49"/>
      <c r="D173" s="50"/>
      <c r="E173" s="51"/>
      <c r="F173" s="52"/>
      <c r="G173" s="52"/>
      <c r="H173" s="52"/>
      <c r="I173" s="52"/>
      <c r="J173" s="52"/>
      <c r="K173" s="52"/>
      <c r="L173" s="53"/>
    </row>
    <row r="174" spans="2:12" x14ac:dyDescent="0.2">
      <c r="B174" s="48"/>
      <c r="C174" s="49"/>
      <c r="D174" s="50"/>
      <c r="E174" s="51"/>
      <c r="F174" s="52"/>
      <c r="G174" s="52"/>
      <c r="H174" s="52"/>
      <c r="I174" s="52"/>
      <c r="J174" s="52"/>
      <c r="K174" s="52"/>
      <c r="L174" s="53"/>
    </row>
    <row r="175" spans="2:12" x14ac:dyDescent="0.2">
      <c r="B175" s="48"/>
      <c r="C175" s="49"/>
      <c r="D175" s="50"/>
      <c r="E175" s="51"/>
      <c r="F175" s="52"/>
      <c r="G175" s="52"/>
      <c r="H175" s="52"/>
      <c r="I175" s="52"/>
      <c r="J175" s="52"/>
      <c r="K175" s="52"/>
      <c r="L175" s="53"/>
    </row>
    <row r="176" spans="2:12" x14ac:dyDescent="0.2">
      <c r="B176" s="48"/>
      <c r="C176" s="49"/>
      <c r="D176" s="50"/>
      <c r="E176" s="51"/>
      <c r="F176" s="52"/>
      <c r="G176" s="52"/>
      <c r="H176" s="52"/>
      <c r="I176" s="52"/>
      <c r="J176" s="52"/>
      <c r="K176" s="52"/>
      <c r="L176" s="53"/>
    </row>
    <row r="177" spans="2:12" x14ac:dyDescent="0.2">
      <c r="B177" s="48"/>
      <c r="C177" s="49"/>
      <c r="D177" s="50"/>
      <c r="E177" s="51"/>
      <c r="F177" s="52"/>
      <c r="G177" s="52"/>
      <c r="H177" s="52"/>
      <c r="I177" s="52"/>
      <c r="J177" s="52"/>
      <c r="K177" s="52"/>
      <c r="L177" s="53"/>
    </row>
    <row r="178" spans="2:12" x14ac:dyDescent="0.2">
      <c r="B178" s="48"/>
      <c r="C178" s="49"/>
      <c r="D178" s="50"/>
      <c r="E178" s="51"/>
      <c r="F178" s="52"/>
      <c r="G178" s="52"/>
      <c r="H178" s="52"/>
      <c r="I178" s="52"/>
      <c r="J178" s="52"/>
      <c r="K178" s="52"/>
      <c r="L178" s="53"/>
    </row>
    <row r="179" spans="2:12" x14ac:dyDescent="0.2">
      <c r="B179" s="48"/>
      <c r="C179" s="49"/>
      <c r="D179" s="50"/>
      <c r="E179" s="51"/>
      <c r="F179" s="52"/>
      <c r="G179" s="52"/>
      <c r="H179" s="52"/>
      <c r="I179" s="52"/>
      <c r="J179" s="52"/>
      <c r="K179" s="52"/>
      <c r="L179" s="53"/>
    </row>
    <row r="180" spans="2:12" x14ac:dyDescent="0.2">
      <c r="B180" s="48"/>
      <c r="C180" s="49"/>
      <c r="D180" s="50"/>
      <c r="E180" s="51"/>
      <c r="F180" s="52"/>
      <c r="G180" s="52"/>
      <c r="H180" s="52"/>
      <c r="I180" s="52"/>
      <c r="J180" s="52"/>
      <c r="K180" s="52"/>
      <c r="L180" s="53"/>
    </row>
    <row r="181" spans="2:12" x14ac:dyDescent="0.2">
      <c r="B181" s="48"/>
      <c r="C181" s="49"/>
      <c r="D181" s="50"/>
      <c r="E181" s="51"/>
      <c r="F181" s="52"/>
      <c r="G181" s="52"/>
      <c r="H181" s="52"/>
      <c r="I181" s="52"/>
      <c r="J181" s="52"/>
      <c r="K181" s="52"/>
      <c r="L181" s="53"/>
    </row>
    <row r="182" spans="2:12" x14ac:dyDescent="0.2">
      <c r="B182" s="48"/>
      <c r="C182" s="49"/>
      <c r="D182" s="50"/>
      <c r="E182" s="51"/>
      <c r="F182" s="52"/>
      <c r="G182" s="52"/>
      <c r="H182" s="52"/>
      <c r="I182" s="52"/>
      <c r="J182" s="52"/>
      <c r="K182" s="52"/>
      <c r="L182" s="53"/>
    </row>
    <row r="183" spans="2:12" x14ac:dyDescent="0.2">
      <c r="B183" s="48"/>
      <c r="C183" s="49"/>
      <c r="D183" s="50"/>
      <c r="E183" s="51"/>
      <c r="F183" s="52"/>
      <c r="G183" s="52"/>
      <c r="H183" s="52"/>
      <c r="I183" s="52"/>
      <c r="J183" s="52"/>
      <c r="K183" s="52"/>
      <c r="L183" s="53"/>
    </row>
    <row r="184" spans="2:12" x14ac:dyDescent="0.2">
      <c r="B184" s="48"/>
      <c r="C184" s="49"/>
      <c r="D184" s="50"/>
      <c r="E184" s="51"/>
      <c r="F184" s="52"/>
      <c r="G184" s="52"/>
      <c r="H184" s="52"/>
      <c r="I184" s="52"/>
      <c r="J184" s="52"/>
      <c r="K184" s="52"/>
      <c r="L184" s="53"/>
    </row>
    <row r="185" spans="2:12" x14ac:dyDescent="0.2">
      <c r="B185" s="48"/>
      <c r="C185" s="49"/>
      <c r="D185" s="50"/>
      <c r="E185" s="51"/>
      <c r="F185" s="52"/>
      <c r="G185" s="52"/>
      <c r="H185" s="52"/>
      <c r="I185" s="52"/>
      <c r="J185" s="52"/>
      <c r="K185" s="52"/>
      <c r="L185" s="53"/>
    </row>
    <row r="186" spans="2:12" x14ac:dyDescent="0.2">
      <c r="B186" s="48"/>
      <c r="C186" s="49"/>
      <c r="D186" s="50"/>
      <c r="E186" s="51"/>
      <c r="F186" s="52"/>
      <c r="G186" s="52"/>
      <c r="H186" s="52"/>
      <c r="I186" s="52"/>
      <c r="J186" s="52"/>
      <c r="K186" s="52"/>
      <c r="L186" s="53"/>
    </row>
    <row r="187" spans="2:12" x14ac:dyDescent="0.2">
      <c r="B187" s="48"/>
      <c r="C187" s="49"/>
      <c r="D187" s="50"/>
      <c r="E187" s="51"/>
      <c r="F187" s="52"/>
      <c r="G187" s="52"/>
      <c r="H187" s="52"/>
      <c r="I187" s="52"/>
      <c r="J187" s="52"/>
      <c r="K187" s="52"/>
      <c r="L187" s="53"/>
    </row>
    <row r="188" spans="2:12" x14ac:dyDescent="0.2">
      <c r="B188" s="48"/>
      <c r="C188" s="49"/>
      <c r="D188" s="50"/>
      <c r="E188" s="51"/>
      <c r="F188" s="52"/>
      <c r="G188" s="52"/>
      <c r="H188" s="52"/>
      <c r="I188" s="52"/>
      <c r="J188" s="52"/>
      <c r="K188" s="52"/>
      <c r="L188" s="53"/>
    </row>
    <row r="189" spans="2:12" x14ac:dyDescent="0.2">
      <c r="B189" s="48"/>
      <c r="C189" s="49"/>
      <c r="D189" s="50"/>
      <c r="E189" s="51"/>
      <c r="F189" s="52"/>
      <c r="G189" s="52"/>
      <c r="H189" s="52"/>
      <c r="I189" s="52"/>
      <c r="J189" s="52"/>
      <c r="K189" s="52"/>
      <c r="L189" s="53"/>
    </row>
    <row r="190" spans="2:12" x14ac:dyDescent="0.2">
      <c r="B190" s="48"/>
      <c r="C190" s="49"/>
      <c r="D190" s="50"/>
      <c r="E190" s="51"/>
      <c r="F190" s="52"/>
      <c r="G190" s="52"/>
      <c r="H190" s="52"/>
      <c r="I190" s="52"/>
      <c r="J190" s="52"/>
      <c r="K190" s="52"/>
      <c r="L190" s="53"/>
    </row>
    <row r="191" spans="2:12" x14ac:dyDescent="0.2">
      <c r="B191" s="48"/>
      <c r="C191" s="49"/>
      <c r="D191" s="50"/>
      <c r="E191" s="51"/>
      <c r="F191" s="52"/>
      <c r="G191" s="52"/>
      <c r="H191" s="52"/>
      <c r="I191" s="52"/>
      <c r="J191" s="52"/>
      <c r="K191" s="52"/>
      <c r="L191" s="53"/>
    </row>
    <row r="192" spans="2:12" x14ac:dyDescent="0.2">
      <c r="B192" s="48"/>
      <c r="C192" s="49"/>
      <c r="D192" s="50"/>
      <c r="E192" s="51"/>
      <c r="F192" s="52"/>
      <c r="G192" s="52"/>
      <c r="H192" s="52"/>
      <c r="I192" s="52"/>
      <c r="J192" s="52"/>
      <c r="K192" s="52"/>
      <c r="L192" s="53"/>
    </row>
    <row r="193" spans="2:12" x14ac:dyDescent="0.2">
      <c r="B193" s="48"/>
      <c r="C193" s="49"/>
      <c r="D193" s="50"/>
      <c r="E193" s="51"/>
      <c r="F193" s="52"/>
      <c r="G193" s="52"/>
      <c r="H193" s="52"/>
      <c r="I193" s="52"/>
      <c r="J193" s="52"/>
      <c r="K193" s="52"/>
      <c r="L193" s="53"/>
    </row>
    <row r="194" spans="2:12" x14ac:dyDescent="0.2">
      <c r="B194" s="48"/>
      <c r="C194" s="49"/>
      <c r="D194" s="50"/>
      <c r="E194" s="51"/>
      <c r="F194" s="52"/>
      <c r="G194" s="52"/>
      <c r="H194" s="52"/>
      <c r="I194" s="52"/>
      <c r="J194" s="52"/>
      <c r="K194" s="52"/>
      <c r="L194" s="53"/>
    </row>
    <row r="195" spans="2:12" x14ac:dyDescent="0.2">
      <c r="B195" s="48"/>
      <c r="C195" s="49"/>
      <c r="D195" s="50"/>
      <c r="E195" s="51"/>
      <c r="F195" s="52"/>
      <c r="G195" s="52"/>
      <c r="H195" s="52"/>
      <c r="I195" s="52"/>
      <c r="J195" s="52"/>
      <c r="K195" s="52"/>
      <c r="L195" s="53"/>
    </row>
    <row r="196" spans="2:12" x14ac:dyDescent="0.2">
      <c r="B196" s="48"/>
      <c r="C196" s="49"/>
      <c r="D196" s="50"/>
      <c r="E196" s="51"/>
      <c r="F196" s="52"/>
      <c r="G196" s="52"/>
      <c r="H196" s="52"/>
      <c r="I196" s="52"/>
      <c r="J196" s="52"/>
      <c r="K196" s="52"/>
      <c r="L196" s="53"/>
    </row>
    <row r="197" spans="2:12" x14ac:dyDescent="0.2">
      <c r="B197" s="48"/>
      <c r="C197" s="49"/>
      <c r="D197" s="50"/>
      <c r="E197" s="51"/>
      <c r="F197" s="52"/>
      <c r="G197" s="52"/>
      <c r="H197" s="52"/>
      <c r="I197" s="52"/>
      <c r="J197" s="52"/>
      <c r="K197" s="52"/>
      <c r="L197" s="53"/>
    </row>
    <row r="198" spans="2:12" x14ac:dyDescent="0.2">
      <c r="B198" s="48"/>
      <c r="C198" s="49"/>
      <c r="D198" s="50"/>
      <c r="E198" s="51"/>
      <c r="F198" s="52"/>
      <c r="G198" s="52"/>
      <c r="H198" s="52"/>
      <c r="I198" s="52"/>
      <c r="J198" s="52"/>
      <c r="K198" s="52"/>
      <c r="L198" s="53"/>
    </row>
    <row r="199" spans="2:12" x14ac:dyDescent="0.2">
      <c r="B199" s="48"/>
      <c r="C199" s="49"/>
      <c r="D199" s="50"/>
      <c r="E199" s="51"/>
      <c r="F199" s="52"/>
      <c r="G199" s="52"/>
      <c r="H199" s="52"/>
      <c r="I199" s="52"/>
      <c r="J199" s="52"/>
      <c r="K199" s="52"/>
      <c r="L199" s="53"/>
    </row>
    <row r="200" spans="2:12" x14ac:dyDescent="0.2">
      <c r="B200" s="48"/>
      <c r="C200" s="49"/>
      <c r="D200" s="50"/>
      <c r="E200" s="51"/>
      <c r="F200" s="52"/>
      <c r="G200" s="52"/>
      <c r="H200" s="52"/>
      <c r="I200" s="52"/>
      <c r="J200" s="52"/>
      <c r="K200" s="52"/>
      <c r="L200" s="53"/>
    </row>
    <row r="201" spans="2:12" x14ac:dyDescent="0.2">
      <c r="B201" s="48"/>
      <c r="C201" s="49"/>
      <c r="D201" s="50"/>
      <c r="E201" s="51"/>
      <c r="F201" s="52"/>
      <c r="G201" s="52"/>
      <c r="H201" s="52"/>
      <c r="I201" s="52"/>
      <c r="J201" s="52"/>
      <c r="K201" s="52"/>
      <c r="L201" s="53"/>
    </row>
    <row r="202" spans="2:12" x14ac:dyDescent="0.2">
      <c r="B202" s="48"/>
      <c r="C202" s="49"/>
      <c r="D202" s="50"/>
      <c r="E202" s="51"/>
      <c r="F202" s="52"/>
      <c r="G202" s="52"/>
      <c r="H202" s="52"/>
      <c r="I202" s="52"/>
      <c r="J202" s="52"/>
      <c r="K202" s="52"/>
      <c r="L202" s="53"/>
    </row>
    <row r="203" spans="2:12" x14ac:dyDescent="0.2">
      <c r="B203" s="48"/>
      <c r="C203" s="49"/>
      <c r="D203" s="50"/>
      <c r="E203" s="51"/>
      <c r="F203" s="52"/>
      <c r="G203" s="52"/>
      <c r="H203" s="52"/>
      <c r="I203" s="52"/>
      <c r="J203" s="52"/>
      <c r="K203" s="52"/>
      <c r="L203" s="53"/>
    </row>
    <row r="204" spans="2:12" x14ac:dyDescent="0.2">
      <c r="B204" s="48"/>
      <c r="C204" s="49"/>
      <c r="D204" s="50"/>
      <c r="E204" s="51"/>
      <c r="F204" s="52"/>
      <c r="G204" s="52"/>
      <c r="H204" s="52"/>
      <c r="I204" s="52"/>
      <c r="J204" s="52"/>
      <c r="K204" s="52"/>
      <c r="L204" s="53"/>
    </row>
    <row r="205" spans="2:12" x14ac:dyDescent="0.2">
      <c r="B205" s="48"/>
      <c r="C205" s="49"/>
      <c r="D205" s="50"/>
      <c r="E205" s="51"/>
      <c r="F205" s="52"/>
      <c r="G205" s="52"/>
      <c r="H205" s="52"/>
      <c r="I205" s="52"/>
      <c r="J205" s="52"/>
      <c r="K205" s="52"/>
      <c r="L205" s="53"/>
    </row>
    <row r="206" spans="2:12" x14ac:dyDescent="0.2">
      <c r="B206" s="48"/>
      <c r="C206" s="49"/>
      <c r="D206" s="50"/>
      <c r="E206" s="51"/>
      <c r="F206" s="52"/>
      <c r="G206" s="52"/>
      <c r="H206" s="52"/>
      <c r="I206" s="52"/>
      <c r="J206" s="52"/>
      <c r="K206" s="52"/>
      <c r="L206" s="53"/>
    </row>
    <row r="207" spans="2:12" x14ac:dyDescent="0.2">
      <c r="B207" s="48"/>
      <c r="C207" s="49"/>
      <c r="D207" s="50"/>
      <c r="E207" s="51"/>
      <c r="F207" s="52"/>
      <c r="G207" s="52"/>
      <c r="H207" s="52"/>
      <c r="I207" s="52"/>
      <c r="J207" s="52"/>
      <c r="K207" s="52"/>
      <c r="L207" s="53"/>
    </row>
    <row r="208" spans="2:12" x14ac:dyDescent="0.2">
      <c r="B208" s="48"/>
      <c r="C208" s="49"/>
      <c r="D208" s="50"/>
      <c r="E208" s="51"/>
      <c r="F208" s="52"/>
      <c r="G208" s="52"/>
      <c r="H208" s="52"/>
      <c r="I208" s="52"/>
      <c r="J208" s="52"/>
      <c r="K208" s="52"/>
      <c r="L208" s="53"/>
    </row>
    <row r="209" spans="2:12" x14ac:dyDescent="0.2">
      <c r="B209" s="48"/>
      <c r="C209" s="49"/>
      <c r="D209" s="50"/>
      <c r="E209" s="51"/>
      <c r="F209" s="52"/>
      <c r="G209" s="52"/>
      <c r="H209" s="52"/>
      <c r="I209" s="52"/>
      <c r="J209" s="52"/>
      <c r="K209" s="52"/>
      <c r="L209" s="53"/>
    </row>
    <row r="210" spans="2:12" x14ac:dyDescent="0.2">
      <c r="B210" s="48"/>
      <c r="C210" s="49"/>
      <c r="D210" s="50"/>
      <c r="E210" s="51"/>
      <c r="F210" s="52"/>
      <c r="G210" s="52"/>
      <c r="H210" s="52"/>
      <c r="I210" s="52"/>
      <c r="J210" s="52"/>
      <c r="K210" s="52"/>
      <c r="L210" s="53"/>
    </row>
    <row r="211" spans="2:12" x14ac:dyDescent="0.2">
      <c r="B211" s="48"/>
      <c r="C211" s="49"/>
      <c r="D211" s="50"/>
      <c r="E211" s="51"/>
      <c r="F211" s="52"/>
      <c r="G211" s="52"/>
      <c r="H211" s="52"/>
      <c r="I211" s="52"/>
      <c r="J211" s="52"/>
      <c r="K211" s="52"/>
      <c r="L211" s="53"/>
    </row>
    <row r="212" spans="2:12" x14ac:dyDescent="0.2">
      <c r="B212" s="48"/>
      <c r="C212" s="49"/>
      <c r="D212" s="50"/>
      <c r="E212" s="51"/>
      <c r="F212" s="52"/>
      <c r="G212" s="52"/>
      <c r="H212" s="52"/>
      <c r="I212" s="52"/>
      <c r="J212" s="52"/>
      <c r="K212" s="52"/>
      <c r="L212" s="53"/>
    </row>
    <row r="213" spans="2:12" x14ac:dyDescent="0.2">
      <c r="B213" s="48"/>
      <c r="C213" s="49"/>
      <c r="D213" s="50"/>
      <c r="E213" s="51"/>
      <c r="F213" s="52"/>
      <c r="G213" s="52"/>
      <c r="H213" s="52"/>
      <c r="I213" s="52"/>
      <c r="J213" s="52"/>
      <c r="K213" s="52"/>
      <c r="L213" s="53"/>
    </row>
    <row r="214" spans="2:12" x14ac:dyDescent="0.2">
      <c r="B214" s="48"/>
      <c r="C214" s="49"/>
      <c r="D214" s="50"/>
      <c r="E214" s="51"/>
      <c r="F214" s="52"/>
      <c r="G214" s="52"/>
      <c r="H214" s="52"/>
      <c r="I214" s="52"/>
      <c r="J214" s="52"/>
      <c r="K214" s="52"/>
      <c r="L214" s="53"/>
    </row>
    <row r="215" spans="2:12" x14ac:dyDescent="0.2">
      <c r="B215" s="48"/>
      <c r="C215" s="49"/>
      <c r="D215" s="50"/>
      <c r="E215" s="51"/>
      <c r="F215" s="52"/>
      <c r="G215" s="52"/>
      <c r="H215" s="52"/>
      <c r="I215" s="52"/>
      <c r="J215" s="52"/>
      <c r="K215" s="52"/>
      <c r="L215" s="53"/>
    </row>
    <row r="216" spans="2:12" x14ac:dyDescent="0.2">
      <c r="B216" s="48"/>
      <c r="C216" s="49"/>
      <c r="D216" s="50"/>
      <c r="E216" s="51"/>
      <c r="F216" s="52"/>
      <c r="G216" s="52"/>
      <c r="H216" s="52"/>
      <c r="I216" s="52"/>
      <c r="J216" s="52"/>
      <c r="K216" s="52"/>
      <c r="L216" s="53"/>
    </row>
    <row r="217" spans="2:12" x14ac:dyDescent="0.2">
      <c r="B217" s="48"/>
      <c r="C217" s="49"/>
      <c r="D217" s="50"/>
      <c r="E217" s="51"/>
      <c r="F217" s="52"/>
      <c r="G217" s="52"/>
      <c r="H217" s="52"/>
      <c r="I217" s="52"/>
      <c r="J217" s="52"/>
      <c r="K217" s="52"/>
      <c r="L217" s="53"/>
    </row>
    <row r="218" spans="2:12" x14ac:dyDescent="0.2">
      <c r="B218" s="48"/>
      <c r="C218" s="49"/>
      <c r="D218" s="50"/>
      <c r="E218" s="51"/>
      <c r="F218" s="52"/>
      <c r="G218" s="52"/>
      <c r="H218" s="52"/>
      <c r="I218" s="52"/>
      <c r="J218" s="52"/>
      <c r="K218" s="52"/>
      <c r="L218" s="53"/>
    </row>
    <row r="219" spans="2:12" x14ac:dyDescent="0.2">
      <c r="B219" s="48"/>
      <c r="C219" s="49"/>
      <c r="D219" s="50"/>
      <c r="E219" s="51"/>
      <c r="F219" s="52"/>
      <c r="G219" s="52"/>
      <c r="H219" s="52"/>
      <c r="I219" s="52"/>
      <c r="J219" s="52"/>
      <c r="K219" s="52"/>
      <c r="L219" s="53"/>
    </row>
    <row r="220" spans="2:12" x14ac:dyDescent="0.2">
      <c r="B220" s="48"/>
      <c r="C220" s="49"/>
      <c r="D220" s="50"/>
      <c r="E220" s="51"/>
      <c r="F220" s="52"/>
      <c r="G220" s="52"/>
      <c r="H220" s="52"/>
      <c r="I220" s="52"/>
      <c r="J220" s="52"/>
      <c r="K220" s="52"/>
      <c r="L220" s="53"/>
    </row>
    <row r="221" spans="2:12" x14ac:dyDescent="0.2">
      <c r="B221" s="48"/>
      <c r="C221" s="49"/>
      <c r="D221" s="50"/>
      <c r="E221" s="51"/>
      <c r="F221" s="52"/>
      <c r="G221" s="52"/>
      <c r="H221" s="52"/>
      <c r="I221" s="52"/>
      <c r="J221" s="52"/>
      <c r="K221" s="52"/>
      <c r="L221" s="53"/>
    </row>
    <row r="222" spans="2:12" x14ac:dyDescent="0.2">
      <c r="B222" s="48"/>
      <c r="C222" s="49"/>
      <c r="D222" s="50"/>
      <c r="E222" s="51"/>
      <c r="F222" s="52"/>
      <c r="G222" s="52"/>
      <c r="H222" s="52"/>
      <c r="I222" s="52"/>
      <c r="J222" s="52"/>
      <c r="K222" s="52"/>
      <c r="L222" s="53"/>
    </row>
    <row r="223" spans="2:12" x14ac:dyDescent="0.2">
      <c r="B223" s="48"/>
      <c r="C223" s="49"/>
      <c r="D223" s="50"/>
      <c r="E223" s="51"/>
      <c r="F223" s="52"/>
      <c r="G223" s="52"/>
      <c r="H223" s="52"/>
      <c r="I223" s="52"/>
      <c r="J223" s="52"/>
      <c r="K223" s="52"/>
      <c r="L223" s="53"/>
    </row>
    <row r="224" spans="2:12" x14ac:dyDescent="0.2">
      <c r="B224" s="48"/>
      <c r="C224" s="49"/>
      <c r="D224" s="50"/>
      <c r="E224" s="51"/>
      <c r="F224" s="52"/>
      <c r="G224" s="52"/>
      <c r="H224" s="52"/>
      <c r="I224" s="52"/>
      <c r="J224" s="52"/>
      <c r="K224" s="52"/>
      <c r="L224" s="53"/>
    </row>
    <row r="225" spans="2:12" x14ac:dyDescent="0.2">
      <c r="B225" s="48"/>
      <c r="C225" s="49"/>
      <c r="D225" s="50"/>
      <c r="E225" s="51"/>
      <c r="F225" s="52"/>
      <c r="G225" s="52"/>
      <c r="H225" s="52"/>
      <c r="I225" s="52"/>
      <c r="J225" s="52"/>
      <c r="K225" s="52"/>
      <c r="L225" s="53"/>
    </row>
    <row r="226" spans="2:12" x14ac:dyDescent="0.2">
      <c r="B226" s="48"/>
      <c r="C226" s="49"/>
      <c r="D226" s="50"/>
      <c r="E226" s="51"/>
      <c r="F226" s="52"/>
      <c r="G226" s="52"/>
      <c r="H226" s="52"/>
      <c r="I226" s="52"/>
      <c r="J226" s="52"/>
      <c r="K226" s="52"/>
      <c r="L226" s="53"/>
    </row>
    <row r="227" spans="2:12" x14ac:dyDescent="0.2">
      <c r="B227" s="48"/>
      <c r="C227" s="49"/>
      <c r="D227" s="50"/>
      <c r="E227" s="51"/>
      <c r="F227" s="52"/>
      <c r="G227" s="52"/>
      <c r="H227" s="52"/>
      <c r="I227" s="52"/>
      <c r="J227" s="52"/>
      <c r="K227" s="52"/>
      <c r="L227" s="53"/>
    </row>
    <row r="228" spans="2:12" x14ac:dyDescent="0.2">
      <c r="B228" s="48"/>
      <c r="C228" s="49"/>
      <c r="D228" s="50"/>
      <c r="E228" s="51"/>
      <c r="F228" s="52"/>
      <c r="G228" s="52"/>
      <c r="H228" s="52"/>
      <c r="I228" s="52"/>
      <c r="J228" s="52"/>
      <c r="K228" s="52"/>
      <c r="L228" s="53"/>
    </row>
    <row r="229" spans="2:12" x14ac:dyDescent="0.2">
      <c r="B229" s="48"/>
      <c r="C229" s="49"/>
      <c r="D229" s="50"/>
      <c r="E229" s="51"/>
      <c r="F229" s="52"/>
      <c r="G229" s="52"/>
      <c r="H229" s="52"/>
      <c r="I229" s="52"/>
      <c r="J229" s="52"/>
      <c r="K229" s="52"/>
      <c r="L229" s="53"/>
    </row>
    <row r="230" spans="2:12" x14ac:dyDescent="0.2">
      <c r="B230" s="48"/>
      <c r="C230" s="49"/>
      <c r="D230" s="50"/>
      <c r="E230" s="51"/>
      <c r="F230" s="52"/>
      <c r="G230" s="52"/>
      <c r="H230" s="52"/>
      <c r="I230" s="52"/>
      <c r="J230" s="52"/>
      <c r="K230" s="52"/>
      <c r="L230" s="53"/>
    </row>
    <row r="231" spans="2:12" x14ac:dyDescent="0.2">
      <c r="B231" s="48"/>
      <c r="C231" s="49"/>
      <c r="D231" s="50"/>
      <c r="E231" s="51"/>
      <c r="F231" s="52"/>
      <c r="G231" s="52"/>
      <c r="H231" s="52"/>
      <c r="I231" s="52"/>
      <c r="J231" s="52"/>
      <c r="K231" s="52"/>
      <c r="L231" s="53"/>
    </row>
    <row r="232" spans="2:12" x14ac:dyDescent="0.2">
      <c r="B232" s="48"/>
      <c r="C232" s="49"/>
      <c r="D232" s="50"/>
      <c r="E232" s="51"/>
      <c r="F232" s="52"/>
      <c r="G232" s="52"/>
      <c r="H232" s="52"/>
      <c r="I232" s="52"/>
      <c r="J232" s="52"/>
      <c r="K232" s="52"/>
      <c r="L232" s="53"/>
    </row>
    <row r="233" spans="2:12" x14ac:dyDescent="0.2">
      <c r="B233" s="48"/>
      <c r="C233" s="49"/>
      <c r="D233" s="50"/>
      <c r="E233" s="51"/>
      <c r="F233" s="52"/>
      <c r="G233" s="52"/>
      <c r="H233" s="52"/>
      <c r="I233" s="52"/>
      <c r="J233" s="52"/>
      <c r="K233" s="52"/>
      <c r="L233" s="53"/>
    </row>
    <row r="234" spans="2:12" x14ac:dyDescent="0.2">
      <c r="B234" s="48"/>
      <c r="C234" s="49"/>
      <c r="D234" s="50"/>
      <c r="E234" s="51"/>
      <c r="F234" s="52"/>
      <c r="G234" s="52"/>
      <c r="H234" s="52"/>
      <c r="I234" s="52"/>
      <c r="J234" s="52"/>
      <c r="K234" s="52"/>
      <c r="L234" s="53"/>
    </row>
    <row r="235" spans="2:12" x14ac:dyDescent="0.2">
      <c r="B235" s="48"/>
      <c r="C235" s="49"/>
      <c r="D235" s="50"/>
      <c r="E235" s="51"/>
      <c r="F235" s="52"/>
      <c r="G235" s="52"/>
      <c r="H235" s="52"/>
      <c r="I235" s="52"/>
      <c r="J235" s="52"/>
      <c r="K235" s="52"/>
      <c r="L235" s="53"/>
    </row>
    <row r="236" spans="2:12" x14ac:dyDescent="0.2">
      <c r="B236" s="48"/>
      <c r="C236" s="49"/>
      <c r="D236" s="50"/>
      <c r="E236" s="51"/>
      <c r="F236" s="52"/>
      <c r="G236" s="52"/>
      <c r="H236" s="52"/>
      <c r="I236" s="52"/>
      <c r="J236" s="52"/>
      <c r="K236" s="52"/>
      <c r="L236" s="53"/>
    </row>
    <row r="237" spans="2:12" x14ac:dyDescent="0.2">
      <c r="B237" s="48"/>
      <c r="C237" s="49"/>
      <c r="D237" s="50"/>
      <c r="E237" s="51"/>
      <c r="F237" s="52"/>
      <c r="G237" s="52"/>
      <c r="H237" s="52"/>
      <c r="I237" s="52"/>
      <c r="J237" s="52"/>
      <c r="K237" s="52"/>
      <c r="L237" s="53"/>
    </row>
    <row r="238" spans="2:12" x14ac:dyDescent="0.2">
      <c r="B238" s="48"/>
      <c r="C238" s="49"/>
      <c r="D238" s="50"/>
      <c r="E238" s="51"/>
      <c r="F238" s="52"/>
      <c r="G238" s="52"/>
      <c r="H238" s="52"/>
      <c r="I238" s="52"/>
      <c r="J238" s="52"/>
      <c r="K238" s="52"/>
      <c r="L238" s="53"/>
    </row>
    <row r="239" spans="2:12" x14ac:dyDescent="0.2">
      <c r="B239" s="48"/>
      <c r="C239" s="49"/>
      <c r="D239" s="50"/>
      <c r="E239" s="51"/>
      <c r="F239" s="52"/>
      <c r="G239" s="52"/>
      <c r="H239" s="52"/>
      <c r="I239" s="52"/>
      <c r="J239" s="52"/>
      <c r="K239" s="52"/>
      <c r="L239" s="53"/>
    </row>
    <row r="240" spans="2:12" x14ac:dyDescent="0.2">
      <c r="B240" s="48"/>
      <c r="C240" s="49"/>
      <c r="D240" s="50"/>
      <c r="E240" s="51"/>
      <c r="F240" s="52"/>
      <c r="G240" s="52"/>
      <c r="H240" s="52"/>
      <c r="I240" s="52"/>
      <c r="J240" s="52"/>
      <c r="K240" s="52"/>
      <c r="L240" s="53"/>
    </row>
    <row r="241" spans="2:12" x14ac:dyDescent="0.2">
      <c r="B241" s="48"/>
      <c r="C241" s="49"/>
      <c r="D241" s="50"/>
      <c r="E241" s="51"/>
      <c r="F241" s="52"/>
      <c r="G241" s="52"/>
      <c r="H241" s="52"/>
      <c r="I241" s="52"/>
      <c r="J241" s="52"/>
      <c r="K241" s="52"/>
      <c r="L241" s="53"/>
    </row>
    <row r="242" spans="2:12" x14ac:dyDescent="0.2">
      <c r="B242" s="48"/>
      <c r="C242" s="49"/>
      <c r="D242" s="50"/>
      <c r="E242" s="51"/>
      <c r="F242" s="52"/>
      <c r="G242" s="52"/>
      <c r="H242" s="52"/>
      <c r="I242" s="52"/>
      <c r="J242" s="52"/>
      <c r="K242" s="52"/>
      <c r="L242" s="53"/>
    </row>
    <row r="243" spans="2:12" x14ac:dyDescent="0.2">
      <c r="B243" s="48"/>
      <c r="C243" s="49"/>
      <c r="D243" s="50"/>
      <c r="E243" s="51"/>
      <c r="F243" s="52"/>
      <c r="G243" s="52"/>
      <c r="H243" s="52"/>
      <c r="I243" s="52"/>
      <c r="J243" s="52"/>
      <c r="K243" s="52"/>
      <c r="L243" s="53"/>
    </row>
    <row r="244" spans="2:12" x14ac:dyDescent="0.2">
      <c r="B244" s="48"/>
      <c r="C244" s="49"/>
      <c r="D244" s="50"/>
      <c r="E244" s="51"/>
      <c r="F244" s="52"/>
      <c r="G244" s="52"/>
      <c r="H244" s="52"/>
      <c r="I244" s="52"/>
      <c r="J244" s="52"/>
      <c r="K244" s="52"/>
      <c r="L244" s="53"/>
    </row>
    <row r="245" spans="2:12" x14ac:dyDescent="0.2">
      <c r="B245" s="48"/>
      <c r="C245" s="49"/>
      <c r="D245" s="50"/>
      <c r="E245" s="51"/>
      <c r="F245" s="52"/>
      <c r="G245" s="52"/>
      <c r="H245" s="52"/>
      <c r="I245" s="52"/>
      <c r="J245" s="52"/>
      <c r="K245" s="52"/>
      <c r="L245" s="53"/>
    </row>
    <row r="246" spans="2:12" x14ac:dyDescent="0.2">
      <c r="B246" s="48"/>
      <c r="C246" s="49"/>
      <c r="D246" s="50"/>
      <c r="E246" s="51"/>
      <c r="F246" s="52"/>
      <c r="G246" s="52"/>
      <c r="H246" s="52"/>
      <c r="I246" s="52"/>
      <c r="J246" s="52"/>
      <c r="K246" s="52"/>
      <c r="L246" s="53"/>
    </row>
    <row r="247" spans="2:12" x14ac:dyDescent="0.2">
      <c r="B247" s="48"/>
      <c r="C247" s="49"/>
      <c r="D247" s="50"/>
      <c r="E247" s="51"/>
      <c r="F247" s="52"/>
      <c r="G247" s="52"/>
      <c r="H247" s="52"/>
      <c r="I247" s="52"/>
      <c r="J247" s="52"/>
      <c r="K247" s="52"/>
      <c r="L247" s="53"/>
    </row>
    <row r="248" spans="2:12" x14ac:dyDescent="0.2">
      <c r="B248" s="48"/>
      <c r="C248" s="49"/>
      <c r="D248" s="50"/>
      <c r="E248" s="51"/>
      <c r="F248" s="52"/>
      <c r="G248" s="52"/>
      <c r="H248" s="52"/>
      <c r="I248" s="52"/>
      <c r="J248" s="52"/>
      <c r="K248" s="52"/>
      <c r="L248" s="53"/>
    </row>
    <row r="249" spans="2:12" x14ac:dyDescent="0.2">
      <c r="B249" s="48"/>
      <c r="C249" s="49"/>
      <c r="D249" s="50"/>
      <c r="E249" s="51"/>
      <c r="F249" s="52"/>
      <c r="G249" s="52"/>
      <c r="H249" s="52"/>
      <c r="I249" s="52"/>
      <c r="J249" s="52"/>
      <c r="K249" s="52"/>
      <c r="L249" s="53"/>
    </row>
    <row r="250" spans="2:12" x14ac:dyDescent="0.2">
      <c r="B250" s="48"/>
      <c r="C250" s="49"/>
      <c r="D250" s="50"/>
      <c r="E250" s="51"/>
      <c r="F250" s="52"/>
      <c r="G250" s="52"/>
      <c r="H250" s="52"/>
      <c r="I250" s="52"/>
      <c r="J250" s="52"/>
      <c r="K250" s="52"/>
      <c r="L250" s="53"/>
    </row>
    <row r="251" spans="2:12" x14ac:dyDescent="0.2">
      <c r="B251" s="48"/>
      <c r="C251" s="49"/>
      <c r="D251" s="50"/>
      <c r="E251" s="51"/>
      <c r="F251" s="52"/>
      <c r="G251" s="52"/>
      <c r="H251" s="52"/>
      <c r="I251" s="52"/>
      <c r="J251" s="52"/>
      <c r="K251" s="52"/>
      <c r="L251" s="53"/>
    </row>
    <row r="252" spans="2:12" x14ac:dyDescent="0.2">
      <c r="B252" s="48"/>
      <c r="C252" s="49"/>
      <c r="D252" s="50"/>
      <c r="E252" s="51"/>
      <c r="F252" s="52"/>
      <c r="G252" s="52"/>
      <c r="H252" s="52"/>
      <c r="I252" s="52"/>
      <c r="J252" s="52"/>
      <c r="K252" s="52"/>
      <c r="L252" s="53"/>
    </row>
    <row r="253" spans="2:12" x14ac:dyDescent="0.2">
      <c r="B253" s="48"/>
      <c r="C253" s="49"/>
      <c r="D253" s="50"/>
      <c r="E253" s="51"/>
      <c r="F253" s="52"/>
      <c r="G253" s="52"/>
      <c r="H253" s="52"/>
      <c r="I253" s="52"/>
      <c r="J253" s="52"/>
      <c r="K253" s="52"/>
      <c r="L253" s="53"/>
    </row>
    <row r="254" spans="2:12" x14ac:dyDescent="0.2">
      <c r="B254" s="48"/>
      <c r="C254" s="49"/>
      <c r="D254" s="50"/>
      <c r="E254" s="51"/>
      <c r="F254" s="52"/>
      <c r="G254" s="52"/>
      <c r="H254" s="52"/>
      <c r="I254" s="52"/>
      <c r="J254" s="52"/>
      <c r="K254" s="52"/>
      <c r="L254" s="53"/>
    </row>
    <row r="255" spans="2:12" x14ac:dyDescent="0.2">
      <c r="B255" s="48"/>
      <c r="C255" s="49"/>
      <c r="D255" s="50"/>
      <c r="E255" s="51"/>
      <c r="F255" s="52"/>
      <c r="G255" s="52"/>
      <c r="H255" s="52"/>
      <c r="I255" s="52"/>
      <c r="J255" s="52"/>
      <c r="K255" s="52"/>
      <c r="L255" s="53"/>
    </row>
    <row r="256" spans="2:12" x14ac:dyDescent="0.2">
      <c r="B256" s="48"/>
      <c r="C256" s="49"/>
      <c r="D256" s="50"/>
      <c r="E256" s="51"/>
      <c r="F256" s="52"/>
      <c r="G256" s="52"/>
      <c r="H256" s="52"/>
      <c r="I256" s="52"/>
      <c r="J256" s="52"/>
      <c r="K256" s="52"/>
      <c r="L256" s="53"/>
    </row>
    <row r="257" spans="2:12" x14ac:dyDescent="0.2">
      <c r="B257" s="48"/>
      <c r="C257" s="49"/>
      <c r="D257" s="50"/>
      <c r="E257" s="51"/>
      <c r="F257" s="52"/>
      <c r="G257" s="52"/>
      <c r="H257" s="52"/>
      <c r="I257" s="52"/>
      <c r="J257" s="52"/>
      <c r="K257" s="52"/>
      <c r="L257" s="53"/>
    </row>
    <row r="258" spans="2:12" x14ac:dyDescent="0.2">
      <c r="B258" s="48"/>
      <c r="C258" s="49"/>
      <c r="D258" s="50"/>
      <c r="E258" s="51"/>
      <c r="F258" s="52"/>
      <c r="G258" s="52"/>
      <c r="H258" s="52"/>
      <c r="I258" s="52"/>
      <c r="J258" s="52"/>
      <c r="K258" s="52"/>
      <c r="L258" s="53"/>
    </row>
    <row r="259" spans="2:12" x14ac:dyDescent="0.2">
      <c r="B259" s="48"/>
      <c r="C259" s="49"/>
      <c r="D259" s="50"/>
      <c r="E259" s="51"/>
      <c r="F259" s="52"/>
      <c r="G259" s="52"/>
      <c r="H259" s="52"/>
      <c r="I259" s="52"/>
      <c r="J259" s="52"/>
      <c r="K259" s="52"/>
      <c r="L259" s="53"/>
    </row>
    <row r="260" spans="2:12" x14ac:dyDescent="0.2">
      <c r="B260" s="48"/>
      <c r="C260" s="49"/>
      <c r="D260" s="50"/>
      <c r="E260" s="51"/>
      <c r="F260" s="52"/>
      <c r="G260" s="52"/>
      <c r="H260" s="52"/>
      <c r="I260" s="52"/>
      <c r="J260" s="52"/>
      <c r="K260" s="52"/>
      <c r="L260" s="53"/>
    </row>
    <row r="261" spans="2:12" x14ac:dyDescent="0.2">
      <c r="B261" s="48"/>
      <c r="C261" s="49"/>
      <c r="D261" s="50"/>
      <c r="E261" s="51"/>
      <c r="F261" s="52"/>
      <c r="G261" s="52"/>
      <c r="H261" s="52"/>
      <c r="I261" s="52"/>
      <c r="J261" s="52"/>
      <c r="K261" s="52"/>
      <c r="L261" s="53"/>
    </row>
    <row r="262" spans="2:12" x14ac:dyDescent="0.2">
      <c r="B262" s="48"/>
      <c r="C262" s="49"/>
      <c r="D262" s="50"/>
      <c r="E262" s="51"/>
      <c r="F262" s="52"/>
      <c r="G262" s="52"/>
      <c r="H262" s="52"/>
      <c r="I262" s="52"/>
      <c r="J262" s="52"/>
      <c r="K262" s="52"/>
      <c r="L262" s="53"/>
    </row>
    <row r="263" spans="2:12" x14ac:dyDescent="0.2">
      <c r="B263" s="48"/>
      <c r="C263" s="49"/>
      <c r="D263" s="50"/>
      <c r="E263" s="51"/>
      <c r="F263" s="52"/>
      <c r="G263" s="52"/>
      <c r="H263" s="52"/>
      <c r="I263" s="52"/>
      <c r="J263" s="52"/>
      <c r="K263" s="52"/>
      <c r="L263" s="53"/>
    </row>
    <row r="264" spans="2:12" x14ac:dyDescent="0.2">
      <c r="B264" s="48"/>
      <c r="C264" s="49"/>
      <c r="D264" s="50"/>
      <c r="E264" s="51"/>
      <c r="F264" s="52"/>
      <c r="G264" s="52"/>
      <c r="H264" s="52"/>
      <c r="I264" s="52"/>
      <c r="J264" s="52"/>
      <c r="K264" s="52"/>
      <c r="L264" s="53"/>
    </row>
    <row r="265" spans="2:12" x14ac:dyDescent="0.2">
      <c r="B265" s="48"/>
      <c r="C265" s="49"/>
      <c r="D265" s="50"/>
      <c r="E265" s="51"/>
      <c r="F265" s="52"/>
      <c r="G265" s="52"/>
      <c r="H265" s="52"/>
      <c r="I265" s="52"/>
      <c r="J265" s="52"/>
      <c r="K265" s="52"/>
      <c r="L265" s="53"/>
    </row>
    <row r="266" spans="2:12" x14ac:dyDescent="0.2">
      <c r="B266" s="48"/>
      <c r="C266" s="49"/>
      <c r="D266" s="50"/>
      <c r="E266" s="51"/>
      <c r="F266" s="52"/>
      <c r="G266" s="52"/>
      <c r="H266" s="52"/>
      <c r="I266" s="52"/>
      <c r="J266" s="52"/>
      <c r="K266" s="52"/>
      <c r="L266" s="53"/>
    </row>
    <row r="267" spans="2:12" x14ac:dyDescent="0.2">
      <c r="B267" s="48"/>
      <c r="C267" s="49"/>
      <c r="D267" s="50"/>
      <c r="E267" s="51"/>
      <c r="F267" s="52"/>
      <c r="G267" s="52"/>
      <c r="H267" s="52"/>
      <c r="I267" s="52"/>
      <c r="J267" s="52"/>
      <c r="K267" s="52"/>
      <c r="L267" s="53"/>
    </row>
    <row r="268" spans="2:12" x14ac:dyDescent="0.2">
      <c r="B268" s="48"/>
      <c r="C268" s="49"/>
      <c r="D268" s="50"/>
      <c r="E268" s="51"/>
      <c r="F268" s="52"/>
      <c r="G268" s="52"/>
      <c r="H268" s="52"/>
      <c r="I268" s="52"/>
      <c r="J268" s="52"/>
      <c r="K268" s="52"/>
      <c r="L268" s="53"/>
    </row>
    <row r="269" spans="2:12" x14ac:dyDescent="0.2">
      <c r="B269" s="48"/>
      <c r="C269" s="49"/>
      <c r="D269" s="50"/>
      <c r="E269" s="51"/>
      <c r="F269" s="52"/>
      <c r="G269" s="52"/>
      <c r="H269" s="52"/>
      <c r="I269" s="52"/>
      <c r="J269" s="52"/>
      <c r="K269" s="52"/>
      <c r="L269" s="53"/>
    </row>
    <row r="270" spans="2:12" x14ac:dyDescent="0.2">
      <c r="B270" s="48"/>
      <c r="C270" s="49"/>
      <c r="D270" s="50"/>
      <c r="E270" s="51"/>
      <c r="F270" s="52"/>
      <c r="G270" s="52"/>
      <c r="H270" s="52"/>
      <c r="I270" s="52"/>
      <c r="J270" s="52"/>
      <c r="K270" s="52"/>
      <c r="L270" s="53"/>
    </row>
    <row r="271" spans="2:12" x14ac:dyDescent="0.2">
      <c r="B271" s="48"/>
      <c r="C271" s="49"/>
      <c r="D271" s="50"/>
      <c r="E271" s="51"/>
      <c r="F271" s="52"/>
      <c r="G271" s="52"/>
      <c r="H271" s="52"/>
      <c r="I271" s="52"/>
      <c r="J271" s="52"/>
      <c r="K271" s="52"/>
      <c r="L271" s="53"/>
    </row>
    <row r="272" spans="2:12" x14ac:dyDescent="0.2">
      <c r="B272" s="48"/>
      <c r="C272" s="49"/>
      <c r="D272" s="50"/>
      <c r="E272" s="51"/>
      <c r="F272" s="52"/>
      <c r="G272" s="52"/>
      <c r="H272" s="52"/>
      <c r="I272" s="52"/>
      <c r="J272" s="52"/>
      <c r="K272" s="52"/>
      <c r="L272" s="53"/>
    </row>
    <row r="273" spans="2:12" x14ac:dyDescent="0.2">
      <c r="B273" s="48"/>
      <c r="C273" s="49"/>
      <c r="D273" s="50"/>
      <c r="E273" s="51"/>
      <c r="F273" s="52"/>
      <c r="G273" s="52"/>
      <c r="H273" s="52"/>
      <c r="I273" s="52"/>
      <c r="J273" s="52"/>
      <c r="K273" s="52"/>
      <c r="L273" s="53"/>
    </row>
    <row r="274" spans="2:12" x14ac:dyDescent="0.2">
      <c r="B274" s="48"/>
      <c r="C274" s="49"/>
      <c r="D274" s="50"/>
      <c r="E274" s="51"/>
      <c r="F274" s="52"/>
      <c r="G274" s="52"/>
      <c r="H274" s="52"/>
      <c r="I274" s="52"/>
      <c r="J274" s="52"/>
      <c r="K274" s="52"/>
      <c r="L274" s="53"/>
    </row>
    <row r="275" spans="2:12" x14ac:dyDescent="0.2">
      <c r="B275" s="48"/>
      <c r="C275" s="49"/>
      <c r="D275" s="50"/>
      <c r="E275" s="51"/>
      <c r="F275" s="52"/>
      <c r="G275" s="52"/>
      <c r="H275" s="52"/>
      <c r="I275" s="52"/>
      <c r="J275" s="52"/>
      <c r="K275" s="52"/>
      <c r="L275" s="53"/>
    </row>
    <row r="276" spans="2:12" x14ac:dyDescent="0.2">
      <c r="B276" s="48"/>
      <c r="C276" s="49"/>
      <c r="D276" s="50"/>
      <c r="E276" s="51"/>
      <c r="F276" s="52"/>
      <c r="G276" s="52"/>
      <c r="H276" s="52"/>
      <c r="I276" s="52"/>
      <c r="J276" s="52"/>
      <c r="K276" s="52"/>
      <c r="L276" s="53"/>
    </row>
    <row r="277" spans="2:12" x14ac:dyDescent="0.2">
      <c r="B277" s="48"/>
      <c r="C277" s="49"/>
      <c r="D277" s="50"/>
      <c r="E277" s="51"/>
      <c r="F277" s="52"/>
      <c r="G277" s="52"/>
      <c r="H277" s="52"/>
      <c r="I277" s="52"/>
      <c r="J277" s="52"/>
      <c r="K277" s="52"/>
      <c r="L277" s="53"/>
    </row>
    <row r="278" spans="2:12" x14ac:dyDescent="0.2">
      <c r="B278" s="48"/>
      <c r="C278" s="49"/>
      <c r="D278" s="50"/>
      <c r="E278" s="51"/>
      <c r="F278" s="52"/>
      <c r="G278" s="52"/>
      <c r="H278" s="52"/>
      <c r="I278" s="52"/>
      <c r="J278" s="52"/>
      <c r="K278" s="52"/>
      <c r="L278" s="53"/>
    </row>
    <row r="279" spans="2:12" x14ac:dyDescent="0.2">
      <c r="B279" s="48"/>
      <c r="C279" s="49"/>
      <c r="D279" s="50"/>
      <c r="E279" s="51"/>
      <c r="F279" s="52"/>
      <c r="G279" s="52"/>
      <c r="H279" s="52"/>
      <c r="I279" s="52"/>
      <c r="J279" s="52"/>
      <c r="K279" s="52"/>
      <c r="L279" s="53"/>
    </row>
    <row r="280" spans="2:12" x14ac:dyDescent="0.2">
      <c r="B280" s="48"/>
      <c r="C280" s="49"/>
      <c r="D280" s="50"/>
      <c r="E280" s="51"/>
      <c r="F280" s="52"/>
      <c r="G280" s="52"/>
      <c r="H280" s="52"/>
      <c r="I280" s="52"/>
      <c r="J280" s="52"/>
      <c r="K280" s="52"/>
      <c r="L280" s="53"/>
    </row>
    <row r="281" spans="2:12" x14ac:dyDescent="0.2">
      <c r="B281" s="48"/>
      <c r="C281" s="49"/>
      <c r="D281" s="50"/>
      <c r="E281" s="51"/>
      <c r="F281" s="52"/>
      <c r="G281" s="52"/>
      <c r="H281" s="52"/>
      <c r="I281" s="52"/>
      <c r="J281" s="52"/>
      <c r="K281" s="52"/>
      <c r="L281" s="53"/>
    </row>
    <row r="282" spans="2:12" x14ac:dyDescent="0.2">
      <c r="B282" s="48"/>
      <c r="C282" s="49"/>
      <c r="D282" s="50"/>
      <c r="E282" s="51"/>
      <c r="F282" s="52"/>
      <c r="G282" s="52"/>
      <c r="H282" s="52"/>
      <c r="I282" s="52"/>
      <c r="J282" s="52"/>
      <c r="K282" s="52"/>
      <c r="L282" s="53"/>
    </row>
    <row r="283" spans="2:12" x14ac:dyDescent="0.2">
      <c r="B283" s="48"/>
      <c r="C283" s="49"/>
      <c r="D283" s="50"/>
      <c r="E283" s="51"/>
      <c r="F283" s="52"/>
      <c r="G283" s="52"/>
      <c r="H283" s="52"/>
      <c r="I283" s="52"/>
      <c r="J283" s="52"/>
      <c r="K283" s="52"/>
      <c r="L283" s="53"/>
    </row>
    <row r="284" spans="2:12" x14ac:dyDescent="0.2">
      <c r="B284" s="48"/>
      <c r="C284" s="49"/>
      <c r="D284" s="50"/>
      <c r="E284" s="51"/>
      <c r="F284" s="52"/>
      <c r="G284" s="52"/>
      <c r="H284" s="52"/>
      <c r="I284" s="52"/>
      <c r="J284" s="52"/>
      <c r="K284" s="52"/>
      <c r="L284" s="53"/>
    </row>
    <row r="285" spans="2:12" x14ac:dyDescent="0.2">
      <c r="B285" s="48"/>
      <c r="C285" s="49"/>
      <c r="D285" s="50"/>
      <c r="E285" s="51"/>
      <c r="F285" s="52"/>
      <c r="G285" s="52"/>
      <c r="H285" s="52"/>
      <c r="I285" s="52"/>
      <c r="J285" s="52"/>
      <c r="K285" s="52"/>
      <c r="L285" s="53"/>
    </row>
    <row r="286" spans="2:12" x14ac:dyDescent="0.2">
      <c r="B286" s="48"/>
      <c r="C286" s="49"/>
      <c r="D286" s="50"/>
      <c r="E286" s="51"/>
      <c r="F286" s="52"/>
      <c r="G286" s="52"/>
      <c r="H286" s="52"/>
      <c r="I286" s="52"/>
      <c r="J286" s="52"/>
      <c r="K286" s="52"/>
      <c r="L286" s="53"/>
    </row>
    <row r="287" spans="2:12" x14ac:dyDescent="0.2">
      <c r="B287" s="48"/>
      <c r="C287" s="49"/>
      <c r="D287" s="50"/>
      <c r="E287" s="51"/>
      <c r="F287" s="52"/>
      <c r="G287" s="52"/>
      <c r="H287" s="52"/>
      <c r="I287" s="52"/>
      <c r="J287" s="52"/>
      <c r="K287" s="52"/>
      <c r="L287" s="53"/>
    </row>
    <row r="288" spans="2:12" x14ac:dyDescent="0.2">
      <c r="B288" s="48"/>
      <c r="C288" s="49"/>
      <c r="D288" s="50"/>
      <c r="E288" s="51"/>
      <c r="F288" s="52"/>
      <c r="G288" s="52"/>
      <c r="H288" s="52"/>
      <c r="I288" s="52"/>
      <c r="J288" s="52"/>
      <c r="K288" s="52"/>
      <c r="L288" s="53"/>
    </row>
    <row r="289" spans="2:12" x14ac:dyDescent="0.2">
      <c r="B289" s="48"/>
      <c r="C289" s="49"/>
      <c r="D289" s="50"/>
      <c r="E289" s="51"/>
      <c r="F289" s="52"/>
      <c r="G289" s="52"/>
      <c r="H289" s="52"/>
      <c r="I289" s="52"/>
      <c r="J289" s="52"/>
      <c r="K289" s="52"/>
      <c r="L289" s="53"/>
    </row>
    <row r="290" spans="2:12" x14ac:dyDescent="0.2">
      <c r="B290" s="48"/>
      <c r="C290" s="49"/>
      <c r="D290" s="50"/>
      <c r="E290" s="51"/>
      <c r="F290" s="52"/>
      <c r="G290" s="52"/>
      <c r="H290" s="52"/>
      <c r="I290" s="52"/>
      <c r="J290" s="52"/>
      <c r="K290" s="52"/>
      <c r="L290" s="53"/>
    </row>
    <row r="291" spans="2:12" x14ac:dyDescent="0.2">
      <c r="B291" s="48"/>
      <c r="C291" s="49"/>
      <c r="D291" s="50"/>
      <c r="E291" s="51"/>
      <c r="F291" s="52"/>
      <c r="G291" s="52"/>
      <c r="H291" s="52"/>
      <c r="I291" s="52"/>
      <c r="J291" s="52"/>
      <c r="K291" s="52"/>
      <c r="L291" s="53"/>
    </row>
    <row r="292" spans="2:12" x14ac:dyDescent="0.2">
      <c r="B292" s="48"/>
      <c r="C292" s="49"/>
      <c r="D292" s="50"/>
      <c r="E292" s="51"/>
      <c r="F292" s="52"/>
      <c r="G292" s="52"/>
      <c r="H292" s="52"/>
      <c r="I292" s="52"/>
      <c r="J292" s="52"/>
      <c r="K292" s="52"/>
      <c r="L292" s="53"/>
    </row>
    <row r="293" spans="2:12" x14ac:dyDescent="0.2">
      <c r="B293" s="48"/>
      <c r="C293" s="49"/>
      <c r="D293" s="50"/>
      <c r="E293" s="51"/>
      <c r="F293" s="52"/>
      <c r="G293" s="52"/>
      <c r="H293" s="52"/>
      <c r="I293" s="52"/>
      <c r="J293" s="52"/>
      <c r="K293" s="52"/>
      <c r="L293" s="53"/>
    </row>
    <row r="294" spans="2:12" x14ac:dyDescent="0.2">
      <c r="B294" s="48"/>
      <c r="C294" s="49"/>
      <c r="D294" s="50"/>
      <c r="E294" s="51"/>
      <c r="F294" s="52"/>
      <c r="G294" s="52"/>
      <c r="H294" s="52"/>
      <c r="I294" s="52"/>
      <c r="J294" s="52"/>
      <c r="K294" s="52"/>
      <c r="L294" s="53"/>
    </row>
    <row r="295" spans="2:12" x14ac:dyDescent="0.2">
      <c r="B295" s="48"/>
      <c r="C295" s="49"/>
      <c r="D295" s="50"/>
      <c r="E295" s="51"/>
      <c r="F295" s="52"/>
      <c r="G295" s="52"/>
      <c r="H295" s="52"/>
      <c r="I295" s="52"/>
      <c r="J295" s="52"/>
      <c r="K295" s="52"/>
      <c r="L295" s="53"/>
    </row>
    <row r="296" spans="2:12" x14ac:dyDescent="0.2">
      <c r="B296" s="48"/>
      <c r="C296" s="49"/>
      <c r="D296" s="50"/>
      <c r="E296" s="51"/>
      <c r="F296" s="52"/>
      <c r="G296" s="52"/>
      <c r="H296" s="52"/>
      <c r="I296" s="52"/>
      <c r="J296" s="52"/>
      <c r="K296" s="52"/>
      <c r="L296" s="53"/>
    </row>
    <row r="297" spans="2:12" x14ac:dyDescent="0.2">
      <c r="B297" s="48"/>
      <c r="C297" s="49"/>
      <c r="D297" s="50"/>
      <c r="E297" s="51"/>
      <c r="F297" s="52"/>
      <c r="G297" s="52"/>
      <c r="H297" s="52"/>
      <c r="I297" s="52"/>
      <c r="J297" s="52"/>
      <c r="K297" s="52"/>
      <c r="L297" s="53"/>
    </row>
    <row r="298" spans="2:12" x14ac:dyDescent="0.2">
      <c r="B298" s="48"/>
      <c r="C298" s="49"/>
      <c r="D298" s="50"/>
      <c r="E298" s="51"/>
      <c r="F298" s="52"/>
      <c r="G298" s="52"/>
      <c r="H298" s="52"/>
      <c r="I298" s="52"/>
      <c r="J298" s="52"/>
      <c r="K298" s="52"/>
      <c r="L298" s="53"/>
    </row>
    <row r="299" spans="2:12" x14ac:dyDescent="0.2">
      <c r="B299" s="48"/>
      <c r="C299" s="49"/>
      <c r="D299" s="50"/>
      <c r="E299" s="51"/>
      <c r="F299" s="52"/>
      <c r="G299" s="52"/>
      <c r="H299" s="52"/>
      <c r="I299" s="52"/>
      <c r="J299" s="52"/>
      <c r="K299" s="52"/>
      <c r="L299" s="53"/>
    </row>
    <row r="300" spans="2:12" x14ac:dyDescent="0.2">
      <c r="B300" s="48"/>
      <c r="C300" s="49"/>
      <c r="D300" s="50"/>
      <c r="E300" s="51"/>
      <c r="F300" s="52"/>
      <c r="G300" s="52"/>
      <c r="H300" s="52"/>
      <c r="I300" s="52"/>
      <c r="J300" s="52"/>
      <c r="K300" s="52"/>
      <c r="L300" s="53"/>
    </row>
    <row r="301" spans="2:12" x14ac:dyDescent="0.2">
      <c r="B301" s="48"/>
      <c r="C301" s="49"/>
      <c r="D301" s="50"/>
      <c r="E301" s="51"/>
      <c r="F301" s="52"/>
      <c r="G301" s="52"/>
      <c r="H301" s="52"/>
      <c r="I301" s="52"/>
      <c r="J301" s="52"/>
      <c r="K301" s="52"/>
      <c r="L301" s="53"/>
    </row>
    <row r="302" spans="2:12" x14ac:dyDescent="0.2">
      <c r="B302" s="48"/>
      <c r="C302" s="49"/>
      <c r="D302" s="50"/>
      <c r="E302" s="51"/>
      <c r="F302" s="52"/>
      <c r="G302" s="52"/>
      <c r="H302" s="52"/>
      <c r="I302" s="52"/>
      <c r="J302" s="52"/>
      <c r="K302" s="52"/>
      <c r="L302" s="53"/>
    </row>
    <row r="303" spans="2:12" x14ac:dyDescent="0.2">
      <c r="B303" s="48"/>
      <c r="C303" s="49"/>
      <c r="D303" s="50"/>
      <c r="E303" s="51"/>
      <c r="F303" s="52"/>
      <c r="G303" s="52"/>
      <c r="H303" s="52"/>
      <c r="I303" s="52"/>
      <c r="J303" s="52"/>
      <c r="K303" s="52"/>
      <c r="L303" s="53"/>
    </row>
    <row r="304" spans="2:12" x14ac:dyDescent="0.2">
      <c r="B304" s="48"/>
      <c r="C304" s="49"/>
      <c r="D304" s="50"/>
      <c r="E304" s="51"/>
      <c r="F304" s="52"/>
      <c r="G304" s="52"/>
      <c r="H304" s="52"/>
      <c r="I304" s="52"/>
      <c r="J304" s="52"/>
      <c r="K304" s="52"/>
      <c r="L304" s="53"/>
    </row>
    <row r="305" spans="2:12" x14ac:dyDescent="0.2">
      <c r="B305" s="48"/>
      <c r="C305" s="49"/>
      <c r="D305" s="50"/>
      <c r="E305" s="51"/>
      <c r="F305" s="52"/>
      <c r="G305" s="52"/>
      <c r="H305" s="52"/>
      <c r="I305" s="52"/>
      <c r="J305" s="52"/>
      <c r="K305" s="52"/>
      <c r="L305" s="53"/>
    </row>
    <row r="306" spans="2:12" x14ac:dyDescent="0.2">
      <c r="B306" s="48"/>
      <c r="C306" s="49"/>
      <c r="D306" s="50"/>
      <c r="E306" s="51"/>
      <c r="F306" s="52"/>
      <c r="G306" s="52"/>
      <c r="H306" s="52"/>
      <c r="I306" s="52"/>
      <c r="J306" s="52"/>
      <c r="K306" s="52"/>
      <c r="L306" s="53"/>
    </row>
    <row r="307" spans="2:12" x14ac:dyDescent="0.2">
      <c r="B307" s="48"/>
      <c r="C307" s="49"/>
      <c r="D307" s="50"/>
      <c r="E307" s="51"/>
      <c r="F307" s="52"/>
      <c r="G307" s="52"/>
      <c r="H307" s="52"/>
      <c r="I307" s="52"/>
      <c r="J307" s="52"/>
      <c r="K307" s="52"/>
      <c r="L307" s="53"/>
    </row>
  </sheetData>
  <sheetProtection formatCells="0" formatColumns="0" formatRows="0" sort="0"/>
  <dataValidations count="1">
    <dataValidation showInputMessage="1" showErrorMessage="1" sqref="K2:K231" xr:uid="{00000000-0002-0000-01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D2:D8 D10:D16 D18:D24 D26:D32 D34:D48 D50:D56 D58:D64</xm:sqref>
        </x14:dataValidation>
        <x14:dataValidation type="list" showInputMessage="1" showErrorMessage="1" xr:uid="{00000000-0002-0000-0100-000002000000}">
          <x14:formula1>
            <xm:f>Tabelle2!$C$2:$C$3</xm:f>
          </x14:formula1>
          <xm:sqref>K232:K255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52"/>
  <sheetViews>
    <sheetView showGridLines="0" tabSelected="1" zoomScale="120" zoomScaleNormal="120" workbookViewId="0">
      <pane ySplit="1" topLeftCell="A49" activePane="bottomLeft" state="frozen"/>
      <selection pane="bottomLeft" activeCell="B6" sqref="B6"/>
    </sheetView>
  </sheetViews>
  <sheetFormatPr baseColWidth="10" defaultColWidth="11.5" defaultRowHeight="15" x14ac:dyDescent="0.2"/>
  <cols>
    <col min="1" max="1" width="5.83203125" customWidth="1"/>
    <col min="2" max="2" width="11.5" style="27"/>
    <col min="3" max="3" width="11" style="27" bestFit="1" customWidth="1"/>
    <col min="4" max="4" width="15.5" style="13" bestFit="1" customWidth="1"/>
    <col min="5" max="6" width="10.5" style="13" customWidth="1"/>
    <col min="7" max="7" width="14.5" style="13" customWidth="1"/>
    <col min="8" max="8" width="68.83203125" style="11" customWidth="1"/>
    <col min="9" max="9" width="70.83203125" style="11" customWidth="1"/>
    <col min="10" max="10" width="20.83203125" style="12" customWidth="1"/>
    <col min="11" max="11" width="31.5" customWidth="1"/>
  </cols>
  <sheetData>
    <row r="1" spans="2:11" s="62" customFormat="1" ht="30" x14ac:dyDescent="0.2">
      <c r="B1" s="55" t="s">
        <v>19</v>
      </c>
      <c r="C1" s="55" t="s">
        <v>20</v>
      </c>
      <c r="D1" s="54" t="s">
        <v>31</v>
      </c>
      <c r="E1" s="64" t="s">
        <v>32</v>
      </c>
      <c r="F1" s="64" t="s">
        <v>33</v>
      </c>
      <c r="G1" s="64" t="s">
        <v>22</v>
      </c>
      <c r="H1" s="56" t="s">
        <v>23</v>
      </c>
      <c r="I1" s="56" t="s">
        <v>34</v>
      </c>
      <c r="J1" s="61" t="s">
        <v>26</v>
      </c>
      <c r="K1" s="65" t="s">
        <v>27</v>
      </c>
    </row>
    <row r="2" spans="2:11" ht="130" x14ac:dyDescent="0.2">
      <c r="B2" s="40">
        <v>1</v>
      </c>
      <c r="C2" s="59" t="s">
        <v>51</v>
      </c>
      <c r="D2" s="59" t="s">
        <v>28</v>
      </c>
      <c r="E2" s="17">
        <f>IF(D2="leicht",6,IF(D2="mittel",6,IF(D2="schwer",18,xxx)))</f>
        <v>6</v>
      </c>
      <c r="F2" s="17">
        <f>IF(E2=6,30,IF(E2=18,40,xxx))</f>
        <v>30</v>
      </c>
      <c r="G2" s="31"/>
      <c r="H2" s="66" t="s">
        <v>47</v>
      </c>
      <c r="I2" s="66" t="s">
        <v>48</v>
      </c>
      <c r="J2" s="15"/>
      <c r="K2" s="14"/>
    </row>
    <row r="3" spans="2:11" ht="52" x14ac:dyDescent="0.2">
      <c r="B3" s="40">
        <v>1</v>
      </c>
      <c r="C3" s="59" t="s">
        <v>51</v>
      </c>
      <c r="D3" s="59" t="s">
        <v>28</v>
      </c>
      <c r="E3" s="17">
        <f>IF(D3="leicht",6,IF(D3="mittel",6,IF(D3="schwer",18,xxx)))</f>
        <v>6</v>
      </c>
      <c r="F3" s="17">
        <f>IF(E3=6,30,IF(E3=18,40,xxx))</f>
        <v>30</v>
      </c>
      <c r="G3" s="31"/>
      <c r="H3" s="32" t="s">
        <v>49</v>
      </c>
      <c r="I3" s="66" t="s">
        <v>50</v>
      </c>
      <c r="J3" s="32"/>
      <c r="K3" s="14"/>
    </row>
    <row r="4" spans="2:11" ht="52" x14ac:dyDescent="0.2">
      <c r="B4" s="40">
        <v>1</v>
      </c>
      <c r="C4" s="30" t="s">
        <v>78</v>
      </c>
      <c r="D4" s="59" t="s">
        <v>29</v>
      </c>
      <c r="E4" s="17">
        <f>IF(D4="leicht",6,IF(D4="mittel",6,IF(D4="schwer",18,xxx)))</f>
        <v>6</v>
      </c>
      <c r="F4" s="17">
        <f>IF(E4=6,30,IF(E4=18,40,xxx))</f>
        <v>30</v>
      </c>
      <c r="G4" s="31"/>
      <c r="H4" s="66" t="s">
        <v>353</v>
      </c>
      <c r="I4" s="66" t="s">
        <v>354</v>
      </c>
      <c r="J4" s="32"/>
      <c r="K4" s="14"/>
    </row>
    <row r="5" spans="2:11" ht="52" x14ac:dyDescent="0.2">
      <c r="B5" s="40">
        <v>1</v>
      </c>
      <c r="C5" s="59" t="s">
        <v>79</v>
      </c>
      <c r="D5" s="17" t="s">
        <v>29</v>
      </c>
      <c r="E5" s="17">
        <f>IF(D5="leicht",6,IF(D5="mittel",6,IF(D5="schwer",18,xxx)))</f>
        <v>6</v>
      </c>
      <c r="F5" s="17">
        <f>IF(E5=6,30,IF(E5=18,40,xxx))</f>
        <v>30</v>
      </c>
      <c r="G5" s="16"/>
      <c r="H5" s="66" t="s">
        <v>356</v>
      </c>
      <c r="I5" s="66" t="s">
        <v>355</v>
      </c>
      <c r="J5" s="15"/>
      <c r="K5" s="14"/>
    </row>
    <row r="6" spans="2:11" ht="91" x14ac:dyDescent="0.2">
      <c r="B6" s="85">
        <v>1</v>
      </c>
      <c r="C6" s="68" t="s">
        <v>62</v>
      </c>
      <c r="D6" s="17" t="s">
        <v>30</v>
      </c>
      <c r="E6" s="17">
        <f>IF(D6="leicht",6,IF(D6="mittel",6,IF(D6="schwer",18,xxx)))</f>
        <v>18</v>
      </c>
      <c r="F6" s="17">
        <f>IF(E6=6,30,IF(E6=18,40,xxx))</f>
        <v>40</v>
      </c>
      <c r="G6" s="16"/>
      <c r="H6" s="66" t="s">
        <v>357</v>
      </c>
      <c r="I6" s="66" t="s">
        <v>439</v>
      </c>
      <c r="J6" s="15"/>
      <c r="K6" s="14"/>
    </row>
    <row r="7" spans="2:11" ht="52" x14ac:dyDescent="0.2">
      <c r="B7" s="40">
        <v>1</v>
      </c>
      <c r="C7" s="59" t="s">
        <v>79</v>
      </c>
      <c r="D7" s="17" t="s">
        <v>30</v>
      </c>
      <c r="E7" s="17">
        <f>IF(D7="leicht",6,IF(D7="mittel",6,IF(D7="schwer",18,xxx)))</f>
        <v>18</v>
      </c>
      <c r="F7" s="17">
        <f>IF(E7=6,30,IF(E7=18,40,xxx))</f>
        <v>40</v>
      </c>
      <c r="G7" s="16"/>
      <c r="H7" s="66" t="s">
        <v>358</v>
      </c>
      <c r="I7" s="66" t="s">
        <v>359</v>
      </c>
      <c r="J7" s="15"/>
      <c r="K7" s="14"/>
    </row>
    <row r="8" spans="2:11" s="60" customFormat="1" x14ac:dyDescent="0.2">
      <c r="B8" s="41"/>
      <c r="C8" s="42"/>
      <c r="D8" s="43"/>
      <c r="E8" s="43"/>
      <c r="F8" s="43"/>
      <c r="G8" s="44"/>
      <c r="H8" s="45"/>
      <c r="I8" s="45"/>
      <c r="J8" s="45"/>
      <c r="K8" s="46"/>
    </row>
    <row r="9" spans="2:11" ht="65" x14ac:dyDescent="0.2">
      <c r="B9" s="76">
        <v>2</v>
      </c>
      <c r="C9" s="84">
        <v>44594</v>
      </c>
      <c r="D9" s="59" t="s">
        <v>28</v>
      </c>
      <c r="E9" s="17">
        <f>IF(D9="leicht",6,IF(D9="mittel",6,IF(D9="schwer",18,xxx)))</f>
        <v>6</v>
      </c>
      <c r="F9" s="17">
        <f>IF(E9=6,30,IF(E9=18,40,xxx))</f>
        <v>30</v>
      </c>
      <c r="G9" s="16"/>
      <c r="H9" s="66" t="s">
        <v>437</v>
      </c>
      <c r="I9" s="75" t="s">
        <v>438</v>
      </c>
      <c r="J9" s="15"/>
      <c r="K9" s="14"/>
    </row>
    <row r="10" spans="2:11" ht="52" x14ac:dyDescent="0.2">
      <c r="B10" s="28">
        <v>2</v>
      </c>
      <c r="C10" s="25" t="s">
        <v>90</v>
      </c>
      <c r="D10" s="59" t="s">
        <v>28</v>
      </c>
      <c r="E10" s="17">
        <f>IF(D10="leicht",6,IF(D10="mittel",6,IF(D10="schwer",18,xxx)))</f>
        <v>6</v>
      </c>
      <c r="F10" s="17">
        <f>IF(E10=6,30,IF(E10=18,40,xxx))</f>
        <v>30</v>
      </c>
      <c r="G10" s="16"/>
      <c r="H10" s="66" t="s">
        <v>360</v>
      </c>
      <c r="I10" s="66" t="s">
        <v>361</v>
      </c>
      <c r="J10" s="15"/>
      <c r="K10" s="14"/>
    </row>
    <row r="11" spans="2:11" ht="78" x14ac:dyDescent="0.2">
      <c r="B11" s="28">
        <v>2</v>
      </c>
      <c r="C11" s="59" t="s">
        <v>90</v>
      </c>
      <c r="D11" s="59" t="s">
        <v>29</v>
      </c>
      <c r="E11" s="17">
        <f>IF(D11="leicht",6,IF(D11="mittel",6,IF(D11="schwer",18,xxx)))</f>
        <v>6</v>
      </c>
      <c r="F11" s="17">
        <f>IF(E11=6,30,IF(E11=18,40,xxx))</f>
        <v>30</v>
      </c>
      <c r="G11" s="16"/>
      <c r="H11" s="66" t="s">
        <v>362</v>
      </c>
      <c r="I11" s="66" t="s">
        <v>364</v>
      </c>
      <c r="J11" s="15"/>
      <c r="K11" s="14"/>
    </row>
    <row r="12" spans="2:11" ht="39" x14ac:dyDescent="0.2">
      <c r="B12" s="28">
        <v>2</v>
      </c>
      <c r="C12" s="59" t="s">
        <v>96</v>
      </c>
      <c r="D12" s="17" t="s">
        <v>29</v>
      </c>
      <c r="E12" s="17">
        <f>IF(D12="leicht",6,IF(D12="mittel",6,IF(D12="schwer",18,xxx)))</f>
        <v>6</v>
      </c>
      <c r="F12" s="17">
        <f>IF(E12=6,30,IF(E12=18,40,xxx))</f>
        <v>30</v>
      </c>
      <c r="G12" s="16"/>
      <c r="H12" s="66" t="s">
        <v>363</v>
      </c>
      <c r="I12" s="66" t="s">
        <v>365</v>
      </c>
      <c r="J12" s="15"/>
      <c r="K12" s="14"/>
    </row>
    <row r="13" spans="2:11" s="82" customFormat="1" ht="143" x14ac:dyDescent="0.2">
      <c r="B13" s="76">
        <v>2</v>
      </c>
      <c r="C13" s="77" t="s">
        <v>90</v>
      </c>
      <c r="D13" s="78" t="s">
        <v>30</v>
      </c>
      <c r="E13" s="78">
        <f>IF(D13="leicht",6,IF(D13="mittel",6,IF(D13="schwer",18,xxx)))</f>
        <v>18</v>
      </c>
      <c r="F13" s="78">
        <f>IF(E13=6,30,IF(E13=18,40,xxx))</f>
        <v>40</v>
      </c>
      <c r="G13" s="79"/>
      <c r="H13" s="70" t="s">
        <v>435</v>
      </c>
      <c r="I13" s="70" t="s">
        <v>436</v>
      </c>
      <c r="J13" s="80"/>
      <c r="K13" s="81"/>
    </row>
    <row r="14" spans="2:11" ht="104" x14ac:dyDescent="0.2">
      <c r="B14" s="28">
        <v>2</v>
      </c>
      <c r="C14" s="25" t="s">
        <v>96</v>
      </c>
      <c r="D14" s="17" t="s">
        <v>30</v>
      </c>
      <c r="E14" s="17">
        <f>IF(D14="leicht",6,IF(D14="mittel",6,IF(D14="schwer",18,xxx)))</f>
        <v>18</v>
      </c>
      <c r="F14" s="17">
        <f>IF(E14=6,30,IF(E14=18,40,xxx))</f>
        <v>40</v>
      </c>
      <c r="G14" s="16"/>
      <c r="H14" s="70" t="s">
        <v>366</v>
      </c>
      <c r="I14" s="70" t="s">
        <v>367</v>
      </c>
      <c r="J14" s="15"/>
      <c r="K14" s="14"/>
    </row>
    <row r="15" spans="2:11" s="60" customFormat="1" x14ac:dyDescent="0.2">
      <c r="B15" s="41"/>
      <c r="C15" s="42"/>
      <c r="D15" s="43"/>
      <c r="E15" s="43"/>
      <c r="F15" s="43"/>
      <c r="G15" s="44"/>
      <c r="H15" s="45"/>
      <c r="I15" s="45"/>
      <c r="J15" s="45"/>
      <c r="K15" s="46"/>
    </row>
    <row r="16" spans="2:11" ht="39" x14ac:dyDescent="0.2">
      <c r="B16" s="28">
        <v>3</v>
      </c>
      <c r="C16" s="25" t="s">
        <v>142</v>
      </c>
      <c r="D16" s="59" t="s">
        <v>28</v>
      </c>
      <c r="E16" s="17">
        <f>IF(D16="leicht",6,IF(D16="mittel",6,IF(D16="schwer",18,xxx)))</f>
        <v>6</v>
      </c>
      <c r="F16" s="17">
        <f>IF(E16=6,30,IF(E16=18,40,xxx))</f>
        <v>30</v>
      </c>
      <c r="G16" s="16"/>
      <c r="H16" s="66" t="s">
        <v>368</v>
      </c>
      <c r="I16" s="66" t="s">
        <v>370</v>
      </c>
      <c r="J16" s="15"/>
      <c r="K16" s="14"/>
    </row>
    <row r="17" spans="1:11" ht="65" x14ac:dyDescent="0.2">
      <c r="B17" s="28">
        <v>3</v>
      </c>
      <c r="C17" s="25" t="s">
        <v>142</v>
      </c>
      <c r="D17" s="59" t="s">
        <v>28</v>
      </c>
      <c r="E17" s="17">
        <f>IF(D17="leicht",6,IF(D17="mittel",6,IF(D17="schwer",18,xxx)))</f>
        <v>6</v>
      </c>
      <c r="F17" s="17">
        <f>IF(E17=6,30,IF(E17=18,40,xxx))</f>
        <v>30</v>
      </c>
      <c r="G17" s="16"/>
      <c r="H17" s="74" t="s">
        <v>369</v>
      </c>
      <c r="I17" s="66" t="s">
        <v>371</v>
      </c>
      <c r="J17" s="15"/>
      <c r="K17" s="14"/>
    </row>
    <row r="18" spans="1:11" ht="104" x14ac:dyDescent="0.2">
      <c r="B18" s="28">
        <v>3</v>
      </c>
      <c r="C18" s="25" t="s">
        <v>142</v>
      </c>
      <c r="D18" s="59" t="s">
        <v>29</v>
      </c>
      <c r="E18" s="17">
        <f>IF(D18="leicht",6,IF(D18="mittel",6,IF(D18="schwer",18,xxx)))</f>
        <v>6</v>
      </c>
      <c r="F18" s="17">
        <f>IF(E18=6,30,IF(E18=18,40,xxx))</f>
        <v>30</v>
      </c>
      <c r="G18" s="16"/>
      <c r="H18" s="66" t="s">
        <v>372</v>
      </c>
      <c r="I18" s="75" t="s">
        <v>375</v>
      </c>
      <c r="J18" s="15"/>
      <c r="K18" s="14"/>
    </row>
    <row r="19" spans="1:11" ht="52" x14ac:dyDescent="0.2">
      <c r="B19" s="28">
        <v>3</v>
      </c>
      <c r="C19" s="25" t="s">
        <v>128</v>
      </c>
      <c r="D19" s="17" t="s">
        <v>29</v>
      </c>
      <c r="E19" s="17">
        <f>IF(D19="leicht",6,IF(D19="mittel",6,IF(D19="schwer",18,xxx)))</f>
        <v>6</v>
      </c>
      <c r="F19" s="17">
        <f>IF(E19=6,30,IF(E19=18,40,xxx))</f>
        <v>30</v>
      </c>
      <c r="G19" s="16"/>
      <c r="H19" s="66" t="s">
        <v>373</v>
      </c>
      <c r="I19" s="66" t="s">
        <v>374</v>
      </c>
      <c r="J19" s="15"/>
      <c r="K19" s="14"/>
    </row>
    <row r="20" spans="1:11" s="82" customFormat="1" ht="104" x14ac:dyDescent="0.2">
      <c r="B20" s="76">
        <v>3</v>
      </c>
      <c r="C20" s="77" t="s">
        <v>142</v>
      </c>
      <c r="D20" s="78" t="s">
        <v>30</v>
      </c>
      <c r="E20" s="78">
        <f>IF(D20="leicht",6,IF(D20="mittel",6,IF(D20="schwer",18,xxx)))</f>
        <v>18</v>
      </c>
      <c r="F20" s="78">
        <f>IF(E20=6,30,IF(E20=18,40,xxx))</f>
        <v>40</v>
      </c>
      <c r="G20" s="79"/>
      <c r="H20" s="70" t="s">
        <v>376</v>
      </c>
      <c r="I20" s="70" t="s">
        <v>378</v>
      </c>
      <c r="J20" s="80"/>
      <c r="K20" s="81"/>
    </row>
    <row r="21" spans="1:11" ht="104" x14ac:dyDescent="0.2">
      <c r="B21" s="28">
        <v>3</v>
      </c>
      <c r="C21" s="25" t="s">
        <v>128</v>
      </c>
      <c r="D21" s="17" t="s">
        <v>30</v>
      </c>
      <c r="E21" s="17">
        <f>IF(D21="leicht",6,IF(D21="mittel",6,IF(D21="schwer",18,xxx)))</f>
        <v>18</v>
      </c>
      <c r="F21" s="17">
        <f>IF(E21=6,30,IF(E21=18,40,xxx))</f>
        <v>40</v>
      </c>
      <c r="G21" s="16"/>
      <c r="H21" s="66" t="s">
        <v>377</v>
      </c>
      <c r="I21" s="66" t="s">
        <v>379</v>
      </c>
      <c r="J21" s="15"/>
      <c r="K21" s="14"/>
    </row>
    <row r="22" spans="1:11" s="60" customFormat="1" x14ac:dyDescent="0.2">
      <c r="B22" s="41"/>
      <c r="C22" s="42"/>
      <c r="D22" s="43"/>
      <c r="E22" s="43"/>
      <c r="F22" s="43"/>
      <c r="G22" s="44"/>
      <c r="H22" s="45"/>
      <c r="I22" s="45"/>
      <c r="J22" s="45"/>
      <c r="K22" s="46"/>
    </row>
    <row r="23" spans="1:11" s="73" customFormat="1" ht="52" x14ac:dyDescent="0.2">
      <c r="A23" s="82"/>
      <c r="B23" s="76">
        <v>4</v>
      </c>
      <c r="C23" s="77" t="s">
        <v>165</v>
      </c>
      <c r="D23" s="83" t="s">
        <v>28</v>
      </c>
      <c r="E23" s="78">
        <f>IF(D23="leicht",6,IF(D23="mittel",6,IF(D23="schwer",18,xxx)))</f>
        <v>6</v>
      </c>
      <c r="F23" s="78">
        <f>IF(E23=6,30,IF(E23=18,40,xxx))</f>
        <v>30</v>
      </c>
      <c r="G23" s="79"/>
      <c r="H23" s="66" t="s">
        <v>380</v>
      </c>
      <c r="I23" s="66" t="s">
        <v>382</v>
      </c>
      <c r="J23" s="71"/>
      <c r="K23" s="72"/>
    </row>
    <row r="24" spans="1:11" ht="39" x14ac:dyDescent="0.2">
      <c r="B24" s="28">
        <v>4</v>
      </c>
      <c r="C24" s="25" t="s">
        <v>164</v>
      </c>
      <c r="D24" s="59" t="s">
        <v>28</v>
      </c>
      <c r="E24" s="17">
        <f>IF(D24="leicht",6,IF(D24="mittel",6,IF(D24="schwer",18,xxx)))</f>
        <v>6</v>
      </c>
      <c r="F24" s="17">
        <f>IF(E24=6,30,IF(E24=18,40,xxx))</f>
        <v>30</v>
      </c>
      <c r="G24" s="16"/>
      <c r="H24" s="66" t="s">
        <v>381</v>
      </c>
      <c r="I24" s="66" t="s">
        <v>383</v>
      </c>
      <c r="J24" s="15"/>
      <c r="K24" s="14"/>
    </row>
    <row r="25" spans="1:11" ht="78" x14ac:dyDescent="0.2">
      <c r="B25" s="28">
        <v>4</v>
      </c>
      <c r="C25" s="27" t="s">
        <v>191</v>
      </c>
      <c r="D25" s="59" t="s">
        <v>29</v>
      </c>
      <c r="E25" s="17">
        <f>IF(D25="leicht",6,IF(D25="mittel",6,IF(D25="schwer",18,xxx)))</f>
        <v>6</v>
      </c>
      <c r="F25" s="17">
        <f>IF(E25=6,30,IF(E25=18,40,xxx))</f>
        <v>30</v>
      </c>
      <c r="G25" s="16"/>
      <c r="H25" s="66" t="s">
        <v>384</v>
      </c>
      <c r="I25" s="75" t="s">
        <v>385</v>
      </c>
      <c r="J25" s="15"/>
      <c r="K25" s="14"/>
    </row>
    <row r="26" spans="1:11" ht="52" x14ac:dyDescent="0.2">
      <c r="B26" s="28">
        <v>4</v>
      </c>
      <c r="C26" s="25" t="s">
        <v>164</v>
      </c>
      <c r="D26" s="17" t="s">
        <v>29</v>
      </c>
      <c r="E26" s="17">
        <f>IF(D26="leicht",6,IF(D26="mittel",6,IF(D26="schwer",18,xxx)))</f>
        <v>6</v>
      </c>
      <c r="F26" s="17">
        <f>IF(E26=6,30,IF(E26=18,40,xxx))</f>
        <v>30</v>
      </c>
      <c r="G26" s="16"/>
      <c r="H26" s="70" t="s">
        <v>388</v>
      </c>
      <c r="I26" s="70" t="s">
        <v>389</v>
      </c>
      <c r="J26" s="15"/>
      <c r="K26" s="14"/>
    </row>
    <row r="27" spans="1:11" ht="91" x14ac:dyDescent="0.2">
      <c r="B27" s="28">
        <v>4</v>
      </c>
      <c r="C27" s="25" t="s">
        <v>164</v>
      </c>
      <c r="D27" s="17" t="s">
        <v>30</v>
      </c>
      <c r="E27" s="17">
        <f>IF(D27="leicht",6,IF(D27="mittel",6,IF(D27="schwer",18,xxx)))</f>
        <v>18</v>
      </c>
      <c r="F27" s="17">
        <f>IF(E27=6,30,IF(E27=18,40,xxx))</f>
        <v>40</v>
      </c>
      <c r="G27" s="16"/>
      <c r="H27" s="66" t="s">
        <v>386</v>
      </c>
      <c r="I27" s="75" t="s">
        <v>387</v>
      </c>
      <c r="J27" s="15"/>
      <c r="K27" s="14"/>
    </row>
    <row r="28" spans="1:11" ht="130" x14ac:dyDescent="0.2">
      <c r="B28" s="28">
        <v>4</v>
      </c>
      <c r="C28" s="25" t="s">
        <v>165</v>
      </c>
      <c r="D28" s="17" t="s">
        <v>30</v>
      </c>
      <c r="E28" s="17">
        <f>IF(D28="leicht",6,IF(D28="mittel",6,IF(D28="schwer",18,xxx)))</f>
        <v>18</v>
      </c>
      <c r="F28" s="17">
        <f>IF(E28=6,30,IF(E28=18,40,xxx))</f>
        <v>40</v>
      </c>
      <c r="G28" s="16"/>
      <c r="H28" s="66" t="s">
        <v>390</v>
      </c>
      <c r="I28" s="75" t="s">
        <v>391</v>
      </c>
      <c r="J28" s="15"/>
      <c r="K28" s="14"/>
    </row>
    <row r="29" spans="1:11" s="60" customFormat="1" x14ac:dyDescent="0.2">
      <c r="B29" s="41"/>
      <c r="C29" s="42"/>
      <c r="D29" s="43"/>
      <c r="E29" s="43"/>
      <c r="F29" s="43"/>
      <c r="G29" s="44"/>
      <c r="H29" s="45"/>
      <c r="I29" s="45"/>
      <c r="J29" s="45"/>
      <c r="K29" s="46"/>
    </row>
    <row r="30" spans="1:11" ht="91" x14ac:dyDescent="0.2">
      <c r="B30" s="28">
        <v>5</v>
      </c>
      <c r="C30" s="25" t="s">
        <v>202</v>
      </c>
      <c r="D30" s="59" t="s">
        <v>28</v>
      </c>
      <c r="E30" s="17">
        <f>IF(D30="leicht",6,IF(D30="mittel",6,IF(D30="schwer",18,xxx)))</f>
        <v>6</v>
      </c>
      <c r="F30" s="17">
        <f>IF(E30=6,30,IF(E30=18,40,xxx))</f>
        <v>30</v>
      </c>
      <c r="G30" s="16"/>
      <c r="H30" s="66" t="s">
        <v>392</v>
      </c>
      <c r="I30" s="75" t="s">
        <v>393</v>
      </c>
      <c r="J30" s="15"/>
      <c r="K30" s="14"/>
    </row>
    <row r="31" spans="1:11" ht="78" x14ac:dyDescent="0.2">
      <c r="B31" s="28">
        <v>5</v>
      </c>
      <c r="C31" s="25" t="s">
        <v>202</v>
      </c>
      <c r="D31" s="59" t="s">
        <v>28</v>
      </c>
      <c r="E31" s="17">
        <f>IF(D31="leicht",6,IF(D31="mittel",6,IF(D31="schwer",18,xxx)))</f>
        <v>6</v>
      </c>
      <c r="F31" s="17">
        <f>IF(E31=6,30,IF(E31=18,40,xxx))</f>
        <v>30</v>
      </c>
      <c r="G31" s="16"/>
      <c r="H31" s="66" t="s">
        <v>394</v>
      </c>
      <c r="I31" s="66" t="s">
        <v>395</v>
      </c>
      <c r="J31" s="15"/>
      <c r="K31" s="14"/>
    </row>
    <row r="32" spans="1:11" ht="65" x14ac:dyDescent="0.2">
      <c r="B32" s="28">
        <v>5</v>
      </c>
      <c r="C32" s="25" t="s">
        <v>202</v>
      </c>
      <c r="D32" s="59" t="s">
        <v>29</v>
      </c>
      <c r="E32" s="17">
        <f>IF(D32="leicht",6,IF(D32="mittel",6,IF(D32="schwer",18,xxx)))</f>
        <v>6</v>
      </c>
      <c r="F32" s="17">
        <f>IF(E32=6,30,IF(E32=18,40,xxx))</f>
        <v>30</v>
      </c>
      <c r="G32" s="16"/>
      <c r="H32" s="66" t="s">
        <v>396</v>
      </c>
      <c r="I32" s="66" t="s">
        <v>397</v>
      </c>
      <c r="J32" s="15"/>
      <c r="K32" s="14"/>
    </row>
    <row r="33" spans="2:11" ht="52" x14ac:dyDescent="0.2">
      <c r="B33" s="28">
        <v>5</v>
      </c>
      <c r="C33" s="25" t="s">
        <v>203</v>
      </c>
      <c r="D33" s="17" t="s">
        <v>29</v>
      </c>
      <c r="E33" s="17">
        <f>IF(D33="leicht",6,IF(D33="mittel",6,IF(D33="schwer",18,xxx)))</f>
        <v>6</v>
      </c>
      <c r="F33" s="17">
        <f>IF(E33=6,30,IF(E33=18,40,xxx))</f>
        <v>30</v>
      </c>
      <c r="G33" s="16"/>
      <c r="H33" s="66" t="s">
        <v>398</v>
      </c>
      <c r="I33" s="66" t="s">
        <v>399</v>
      </c>
      <c r="J33" s="15"/>
      <c r="K33" s="14"/>
    </row>
    <row r="34" spans="2:11" ht="130" x14ac:dyDescent="0.2">
      <c r="B34" s="28">
        <v>5</v>
      </c>
      <c r="C34" s="25" t="s">
        <v>203</v>
      </c>
      <c r="D34" s="17" t="s">
        <v>30</v>
      </c>
      <c r="E34" s="17">
        <f>IF(D34="leicht",6,IF(D34="mittel",6,IF(D34="schwer",18,xxx)))</f>
        <v>18</v>
      </c>
      <c r="F34" s="17">
        <f>IF(E34=6,30,IF(E34=18,40,xxx))</f>
        <v>40</v>
      </c>
      <c r="G34" s="16"/>
      <c r="H34" s="66" t="s">
        <v>402</v>
      </c>
      <c r="I34" s="66" t="s">
        <v>401</v>
      </c>
      <c r="J34" s="15"/>
      <c r="K34" s="14"/>
    </row>
    <row r="35" spans="2:11" ht="104" x14ac:dyDescent="0.2">
      <c r="B35" s="28">
        <v>5</v>
      </c>
      <c r="C35" s="25" t="s">
        <v>203</v>
      </c>
      <c r="D35" s="17" t="s">
        <v>30</v>
      </c>
      <c r="E35" s="17">
        <f>IF(D35="leicht",6,IF(D35="mittel",6,IF(D35="schwer",18,xxx)))</f>
        <v>18</v>
      </c>
      <c r="F35" s="17">
        <f>IF(E35=6,30,IF(E35=18,40,xxx))</f>
        <v>40</v>
      </c>
      <c r="G35" s="16"/>
      <c r="H35" s="66" t="s">
        <v>400</v>
      </c>
      <c r="I35" s="66" t="s">
        <v>403</v>
      </c>
      <c r="J35" s="15"/>
      <c r="K35" s="14"/>
    </row>
    <row r="36" spans="2:11" s="60" customFormat="1" x14ac:dyDescent="0.2">
      <c r="B36" s="41"/>
      <c r="C36" s="42"/>
      <c r="D36" s="43"/>
      <c r="E36" s="43"/>
      <c r="F36" s="43"/>
      <c r="G36" s="44"/>
      <c r="H36" s="45"/>
      <c r="I36" s="45"/>
      <c r="J36" s="45"/>
      <c r="K36" s="46"/>
    </row>
    <row r="37" spans="2:11" ht="65" x14ac:dyDescent="0.2">
      <c r="B37" s="28">
        <v>6</v>
      </c>
      <c r="C37" s="25" t="s">
        <v>239</v>
      </c>
      <c r="D37" s="59" t="s">
        <v>28</v>
      </c>
      <c r="E37" s="17">
        <f>IF(D37="leicht",6,IF(D37="mittel",6,IF(D37="schwer",18,xxx)))</f>
        <v>6</v>
      </c>
      <c r="F37" s="17">
        <f>IF(E37=6,30,IF(E37=18,40,xxx))</f>
        <v>30</v>
      </c>
      <c r="G37" s="16"/>
      <c r="H37" s="66" t="s">
        <v>404</v>
      </c>
      <c r="I37" s="66" t="s">
        <v>405</v>
      </c>
      <c r="J37" s="15"/>
      <c r="K37" s="14"/>
    </row>
    <row r="38" spans="2:11" ht="52" x14ac:dyDescent="0.2">
      <c r="B38" s="28">
        <v>6</v>
      </c>
      <c r="C38" s="25" t="s">
        <v>239</v>
      </c>
      <c r="D38" s="59" t="s">
        <v>28</v>
      </c>
      <c r="E38" s="17">
        <f>IF(D38="leicht",6,IF(D38="mittel",6,IF(D38="schwer",18,xxx)))</f>
        <v>6</v>
      </c>
      <c r="F38" s="17">
        <f>IF(E38=6,30,IF(E38=18,40,xxx))</f>
        <v>30</v>
      </c>
      <c r="G38" s="16"/>
      <c r="H38" s="66" t="s">
        <v>406</v>
      </c>
      <c r="I38" s="66" t="s">
        <v>407</v>
      </c>
      <c r="J38" s="15"/>
      <c r="K38" s="14"/>
    </row>
    <row r="39" spans="2:11" ht="65" x14ac:dyDescent="0.2">
      <c r="B39" s="28">
        <v>6</v>
      </c>
      <c r="C39" s="25"/>
      <c r="D39" s="59" t="s">
        <v>29</v>
      </c>
      <c r="E39" s="17">
        <f>IF(D39="leicht",6,IF(D39="mittel",6,IF(D39="schwer",18,xxx)))</f>
        <v>6</v>
      </c>
      <c r="F39" s="17">
        <f>IF(E39=6,30,IF(E39=18,40,xxx))</f>
        <v>30</v>
      </c>
      <c r="G39" s="16"/>
      <c r="H39" s="66" t="s">
        <v>408</v>
      </c>
      <c r="I39" s="66" t="s">
        <v>409</v>
      </c>
      <c r="J39" s="15"/>
      <c r="K39" s="14"/>
    </row>
    <row r="40" spans="2:11" ht="30" x14ac:dyDescent="0.2">
      <c r="B40" s="28">
        <v>6</v>
      </c>
      <c r="C40" s="25"/>
      <c r="D40" s="17" t="s">
        <v>29</v>
      </c>
      <c r="E40" s="17">
        <f>IF(D40="leicht",6,IF(D40="mittel",6,IF(D40="schwer",18,xxx)))</f>
        <v>6</v>
      </c>
      <c r="F40" s="17">
        <f>IF(E40=6,30,IF(E40=18,40,xxx))</f>
        <v>30</v>
      </c>
      <c r="G40" s="16"/>
      <c r="H40" s="15"/>
      <c r="I40" s="15"/>
      <c r="J40" s="15"/>
      <c r="K40" s="14" t="s">
        <v>434</v>
      </c>
    </row>
    <row r="41" spans="2:11" x14ac:dyDescent="0.2">
      <c r="B41" s="28">
        <v>6</v>
      </c>
      <c r="C41" s="25"/>
      <c r="D41" s="17" t="s">
        <v>30</v>
      </c>
      <c r="E41" s="17">
        <f>IF(D41="leicht",6,IF(D41="mittel",6,IF(D41="schwer",18,xxx)))</f>
        <v>18</v>
      </c>
      <c r="F41" s="17">
        <f>IF(E41=6,30,IF(E41=18,40,xxx))</f>
        <v>40</v>
      </c>
      <c r="G41" s="16"/>
      <c r="H41" s="15"/>
      <c r="I41" s="15"/>
      <c r="J41" s="15"/>
      <c r="K41" s="14"/>
    </row>
    <row r="42" spans="2:11" x14ac:dyDescent="0.2">
      <c r="B42" s="28">
        <v>6</v>
      </c>
      <c r="C42" s="25"/>
      <c r="D42" s="17" t="s">
        <v>30</v>
      </c>
      <c r="E42" s="17">
        <f>IF(D42="leicht",6,IF(D42="mittel",6,IF(D42="schwer",18,xxx)))</f>
        <v>18</v>
      </c>
      <c r="F42" s="17">
        <f>IF(E42=6,30,IF(E42=18,40,xxx))</f>
        <v>40</v>
      </c>
      <c r="G42" s="16"/>
      <c r="H42" s="15"/>
      <c r="I42" s="15"/>
      <c r="J42" s="15"/>
      <c r="K42" s="14"/>
    </row>
    <row r="43" spans="2:11" s="60" customFormat="1" x14ac:dyDescent="0.2">
      <c r="B43" s="41"/>
      <c r="C43" s="42"/>
      <c r="D43" s="43"/>
      <c r="E43" s="43"/>
      <c r="F43" s="43"/>
      <c r="G43" s="44"/>
      <c r="H43" s="45"/>
      <c r="I43" s="45"/>
      <c r="J43" s="45"/>
      <c r="K43" s="46"/>
    </row>
    <row r="44" spans="2:11" ht="39" x14ac:dyDescent="0.2">
      <c r="B44" s="28">
        <v>7</v>
      </c>
      <c r="C44" s="25" t="s">
        <v>277</v>
      </c>
      <c r="D44" s="59" t="s">
        <v>28</v>
      </c>
      <c r="E44" s="17">
        <f>IF(D44="leicht",6,IF(D44="mittel",6,IF(D44="schwer",18,xxx)))</f>
        <v>6</v>
      </c>
      <c r="F44" s="17">
        <f>IF(E44=6,30,IF(E44=18,40,xxx))</f>
        <v>30</v>
      </c>
      <c r="G44" s="16"/>
      <c r="H44" s="66" t="s">
        <v>410</v>
      </c>
      <c r="I44" s="66" t="s">
        <v>411</v>
      </c>
      <c r="J44" s="15"/>
      <c r="K44" s="14"/>
    </row>
    <row r="45" spans="2:11" ht="104" x14ac:dyDescent="0.2">
      <c r="B45" s="28">
        <v>7</v>
      </c>
      <c r="C45" s="25" t="s">
        <v>278</v>
      </c>
      <c r="D45" s="59" t="s">
        <v>28</v>
      </c>
      <c r="E45" s="17">
        <f>IF(D45="leicht",6,IF(D45="mittel",6,IF(D45="schwer",18,xxx)))</f>
        <v>6</v>
      </c>
      <c r="F45" s="17">
        <f>IF(E45=6,30,IF(E45=18,40,xxx))</f>
        <v>30</v>
      </c>
      <c r="G45" s="16"/>
      <c r="H45" s="66" t="s">
        <v>412</v>
      </c>
      <c r="I45" s="75" t="s">
        <v>413</v>
      </c>
      <c r="J45" s="15"/>
      <c r="K45" s="14"/>
    </row>
    <row r="46" spans="2:11" ht="78" x14ac:dyDescent="0.2">
      <c r="B46" s="28">
        <v>7</v>
      </c>
      <c r="C46" s="25" t="s">
        <v>278</v>
      </c>
      <c r="D46" s="59" t="s">
        <v>29</v>
      </c>
      <c r="E46" s="17">
        <f>IF(D46="leicht",6,IF(D46="mittel",6,IF(D46="schwer",18,xxx)))</f>
        <v>6</v>
      </c>
      <c r="F46" s="17">
        <f>IF(E46=6,30,IF(E46=18,40,xxx))</f>
        <v>30</v>
      </c>
      <c r="G46" s="16"/>
      <c r="H46" s="66" t="s">
        <v>416</v>
      </c>
      <c r="I46" s="75" t="s">
        <v>417</v>
      </c>
      <c r="J46" s="15"/>
      <c r="K46" s="14"/>
    </row>
    <row r="47" spans="2:11" ht="52" x14ac:dyDescent="0.2">
      <c r="B47" s="28">
        <v>7</v>
      </c>
      <c r="C47" s="25" t="s">
        <v>309</v>
      </c>
      <c r="D47" s="17" t="s">
        <v>29</v>
      </c>
      <c r="E47" s="17">
        <f>IF(D47="leicht",6,IF(D47="mittel",6,IF(D47="schwer",18,xxx)))</f>
        <v>6</v>
      </c>
      <c r="F47" s="17">
        <f>IF(E47=6,30,IF(E47=18,40,xxx))</f>
        <v>30</v>
      </c>
      <c r="G47" s="16"/>
      <c r="H47" s="66" t="s">
        <v>414</v>
      </c>
      <c r="I47" s="75" t="s">
        <v>415</v>
      </c>
      <c r="J47" s="15"/>
      <c r="K47" s="14"/>
    </row>
    <row r="48" spans="2:11" ht="91" x14ac:dyDescent="0.2">
      <c r="B48" s="28">
        <v>7</v>
      </c>
      <c r="C48" s="25" t="s">
        <v>277</v>
      </c>
      <c r="D48" s="17" t="s">
        <v>30</v>
      </c>
      <c r="E48" s="17">
        <f>IF(D48="leicht",6,IF(D48="mittel",6,IF(D48="schwer",18,xxx)))</f>
        <v>18</v>
      </c>
      <c r="F48" s="17">
        <f>IF(E48=6,30,IF(E48=18,40,xxx))</f>
        <v>40</v>
      </c>
      <c r="G48" s="16"/>
      <c r="H48" s="66" t="s">
        <v>418</v>
      </c>
      <c r="I48" s="75" t="s">
        <v>419</v>
      </c>
      <c r="J48" s="15"/>
      <c r="K48" s="14"/>
    </row>
    <row r="49" spans="2:12" ht="130" x14ac:dyDescent="0.2">
      <c r="B49" s="28">
        <v>7</v>
      </c>
      <c r="C49" s="25" t="s">
        <v>309</v>
      </c>
      <c r="D49" s="17" t="s">
        <v>30</v>
      </c>
      <c r="E49" s="17">
        <f>IF(D49="leicht",6,IF(D49="mittel",6,IF(D49="schwer",18,xxx)))</f>
        <v>18</v>
      </c>
      <c r="F49" s="17">
        <f>IF(E49=6,30,IF(E49=18,40,xxx))</f>
        <v>40</v>
      </c>
      <c r="G49" s="16"/>
      <c r="H49" s="66" t="s">
        <v>420</v>
      </c>
      <c r="I49" s="66" t="s">
        <v>421</v>
      </c>
      <c r="J49" s="15"/>
      <c r="K49" s="14"/>
    </row>
    <row r="50" spans="2:12" s="60" customFormat="1" x14ac:dyDescent="0.2">
      <c r="B50" s="41"/>
      <c r="C50" s="42"/>
      <c r="D50" s="43"/>
      <c r="E50" s="43"/>
      <c r="F50" s="43"/>
      <c r="G50" s="44"/>
      <c r="H50" s="45"/>
      <c r="I50" s="45"/>
      <c r="J50" s="45"/>
      <c r="K50" s="46"/>
    </row>
    <row r="51" spans="2:12" ht="78" x14ac:dyDescent="0.2">
      <c r="B51" s="28">
        <v>8</v>
      </c>
      <c r="C51" s="25" t="s">
        <v>315</v>
      </c>
      <c r="D51" s="59" t="s">
        <v>28</v>
      </c>
      <c r="E51" s="17">
        <f>IF(D51="leicht",6,IF(D51="mittel",6,IF(D51="schwer",18,xxx)))</f>
        <v>6</v>
      </c>
      <c r="F51" s="17">
        <f>IF(E51=6,30,IF(E51=18,40,xxx))</f>
        <v>30</v>
      </c>
      <c r="G51" s="16"/>
      <c r="H51" s="66" t="s">
        <v>422</v>
      </c>
      <c r="I51" s="66" t="s">
        <v>424</v>
      </c>
      <c r="J51" s="15"/>
      <c r="K51" s="14"/>
    </row>
    <row r="52" spans="2:12" ht="78" x14ac:dyDescent="0.2">
      <c r="B52" s="28">
        <v>8</v>
      </c>
      <c r="C52" s="25" t="s">
        <v>315</v>
      </c>
      <c r="D52" s="59" t="s">
        <v>28</v>
      </c>
      <c r="E52" s="17">
        <f>IF(D52="leicht",6,IF(D52="mittel",6,IF(D52="schwer",18,xxx)))</f>
        <v>6</v>
      </c>
      <c r="F52" s="17">
        <f>IF(E52=6,30,IF(E52=18,40,xxx))</f>
        <v>30</v>
      </c>
      <c r="G52" s="16"/>
      <c r="H52" s="66" t="s">
        <v>423</v>
      </c>
      <c r="I52" s="66" t="s">
        <v>425</v>
      </c>
      <c r="J52" s="15"/>
      <c r="K52" s="14"/>
    </row>
    <row r="53" spans="2:12" ht="78" x14ac:dyDescent="0.2">
      <c r="B53" s="28">
        <v>8</v>
      </c>
      <c r="C53" s="25" t="s">
        <v>315</v>
      </c>
      <c r="D53" s="59" t="s">
        <v>29</v>
      </c>
      <c r="E53" s="17">
        <f>IF(D53="leicht",6,IF(D53="mittel",6,IF(D53="schwer",18,xxx)))</f>
        <v>6</v>
      </c>
      <c r="F53" s="17">
        <f>IF(E53=6,30,IF(E53=18,40,xxx))</f>
        <v>30</v>
      </c>
      <c r="G53" s="16"/>
      <c r="H53" s="66" t="s">
        <v>426</v>
      </c>
      <c r="I53" s="66" t="s">
        <v>427</v>
      </c>
      <c r="J53" s="15"/>
      <c r="K53" s="14"/>
    </row>
    <row r="54" spans="2:12" ht="117" x14ac:dyDescent="0.2">
      <c r="B54" s="28">
        <v>8</v>
      </c>
      <c r="C54" s="25" t="s">
        <v>315</v>
      </c>
      <c r="D54" s="17" t="s">
        <v>29</v>
      </c>
      <c r="E54" s="17">
        <f>IF(D54="leicht",6,IF(D54="mittel",6,IF(D54="schwer",18,xxx)))</f>
        <v>6</v>
      </c>
      <c r="F54" s="17">
        <f>IF(E54=6,30,IF(E54=18,40,xxx))</f>
        <v>30</v>
      </c>
      <c r="G54" s="16"/>
      <c r="H54" s="66" t="s">
        <v>428</v>
      </c>
      <c r="I54" s="66" t="s">
        <v>429</v>
      </c>
      <c r="J54" s="15"/>
      <c r="K54" s="14"/>
    </row>
    <row r="55" spans="2:12" ht="117" x14ac:dyDescent="0.2">
      <c r="B55" s="28">
        <v>8</v>
      </c>
      <c r="C55" s="25" t="s">
        <v>316</v>
      </c>
      <c r="D55" s="17" t="s">
        <v>30</v>
      </c>
      <c r="E55" s="17">
        <f>IF(D55="leicht",6,IF(D55="mittel",6,IF(D55="schwer",18,xxx)))</f>
        <v>18</v>
      </c>
      <c r="F55" s="17">
        <f>IF(E55=6,30,IF(E55=18,40,xxx))</f>
        <v>40</v>
      </c>
      <c r="G55" s="16"/>
      <c r="H55" s="66" t="s">
        <v>430</v>
      </c>
      <c r="I55" s="66" t="s">
        <v>431</v>
      </c>
      <c r="J55" s="15"/>
      <c r="K55" s="14"/>
    </row>
    <row r="56" spans="2:12" ht="169" x14ac:dyDescent="0.2">
      <c r="B56" s="28">
        <v>8</v>
      </c>
      <c r="C56" s="25" t="s">
        <v>316</v>
      </c>
      <c r="D56" s="17" t="s">
        <v>30</v>
      </c>
      <c r="E56" s="17">
        <f>IF(D56="leicht",6,IF(D56="mittel",6,IF(D56="schwer",18,xxx)))</f>
        <v>18</v>
      </c>
      <c r="F56" s="17">
        <f>IF(E56=6,30,IF(E56=18,40,xxx))</f>
        <v>40</v>
      </c>
      <c r="G56" s="16"/>
      <c r="H56" s="66" t="s">
        <v>432</v>
      </c>
      <c r="I56" s="66" t="s">
        <v>433</v>
      </c>
      <c r="J56" s="15"/>
      <c r="K56" s="14"/>
    </row>
    <row r="57" spans="2:12" s="1" customFormat="1" ht="14" x14ac:dyDescent="0.2">
      <c r="B57" s="48"/>
      <c r="C57" s="49"/>
      <c r="D57" s="50"/>
      <c r="E57" s="51"/>
      <c r="F57" s="52"/>
      <c r="G57" s="52"/>
      <c r="H57" s="52"/>
      <c r="I57" s="52"/>
      <c r="J57" s="52"/>
      <c r="K57" s="52"/>
      <c r="L57" s="53"/>
    </row>
    <row r="58" spans="2:12" s="1" customFormat="1" ht="14" x14ac:dyDescent="0.2">
      <c r="B58" s="48"/>
      <c r="C58" s="49"/>
      <c r="D58" s="50"/>
      <c r="E58" s="51"/>
      <c r="F58" s="52"/>
      <c r="G58" s="52"/>
      <c r="H58" s="52"/>
      <c r="I58" s="52"/>
      <c r="J58" s="52"/>
      <c r="K58" s="52"/>
      <c r="L58" s="53"/>
    </row>
    <row r="59" spans="2:12" s="1" customFormat="1" ht="14" x14ac:dyDescent="0.2">
      <c r="B59" s="48"/>
      <c r="C59" s="49"/>
      <c r="D59" s="50"/>
      <c r="E59" s="51"/>
      <c r="F59" s="52"/>
      <c r="G59" s="52"/>
      <c r="H59" s="52"/>
      <c r="I59" s="52"/>
      <c r="J59" s="52"/>
      <c r="K59" s="52"/>
      <c r="L59" s="53"/>
    </row>
    <row r="60" spans="2:12" s="1" customFormat="1" ht="14" x14ac:dyDescent="0.2">
      <c r="B60" s="48"/>
      <c r="C60" s="49"/>
      <c r="D60" s="50"/>
      <c r="E60" s="51"/>
      <c r="F60" s="52"/>
      <c r="G60" s="52"/>
      <c r="H60" s="52"/>
      <c r="I60" s="52"/>
      <c r="J60" s="52"/>
      <c r="K60" s="52"/>
      <c r="L60" s="53"/>
    </row>
    <row r="61" spans="2:12" s="1" customFormat="1" ht="14" x14ac:dyDescent="0.2">
      <c r="B61" s="48"/>
      <c r="C61" s="49"/>
      <c r="D61" s="50"/>
      <c r="E61" s="51"/>
      <c r="F61" s="52"/>
      <c r="G61" s="52"/>
      <c r="H61" s="52"/>
      <c r="I61" s="52"/>
      <c r="J61" s="52"/>
      <c r="K61" s="52"/>
      <c r="L61" s="53"/>
    </row>
    <row r="62" spans="2:12" s="1" customFormat="1" ht="14" x14ac:dyDescent="0.2">
      <c r="B62" s="48"/>
      <c r="C62" s="49"/>
      <c r="D62" s="50"/>
      <c r="E62" s="51"/>
      <c r="F62" s="52"/>
      <c r="G62" s="52"/>
      <c r="H62" s="52"/>
      <c r="I62" s="52"/>
      <c r="J62" s="52"/>
      <c r="K62" s="52"/>
      <c r="L62" s="53"/>
    </row>
    <row r="63" spans="2:12" s="1" customFormat="1" ht="14" x14ac:dyDescent="0.2">
      <c r="B63" s="48"/>
      <c r="C63" s="49"/>
      <c r="D63" s="50"/>
      <c r="E63" s="51"/>
      <c r="F63" s="52"/>
      <c r="G63" s="52"/>
      <c r="H63" s="52"/>
      <c r="I63" s="52"/>
      <c r="J63" s="52"/>
      <c r="K63" s="52"/>
      <c r="L63" s="53"/>
    </row>
    <row r="64" spans="2:12" s="1" customFormat="1" ht="14" x14ac:dyDescent="0.2">
      <c r="B64" s="48"/>
      <c r="C64" s="49"/>
      <c r="D64" s="50"/>
      <c r="E64" s="51"/>
      <c r="F64" s="52"/>
      <c r="G64" s="52"/>
      <c r="H64" s="52"/>
      <c r="I64" s="52"/>
      <c r="J64" s="52"/>
      <c r="K64" s="52"/>
      <c r="L64" s="53"/>
    </row>
    <row r="65" spans="2:12" s="1" customFormat="1" ht="14" x14ac:dyDescent="0.2">
      <c r="B65" s="48"/>
      <c r="C65" s="49"/>
      <c r="D65" s="50"/>
      <c r="E65" s="51"/>
      <c r="F65" s="52"/>
      <c r="G65" s="52"/>
      <c r="H65" s="52"/>
      <c r="I65" s="52"/>
      <c r="J65" s="52"/>
      <c r="K65" s="52"/>
      <c r="L65" s="53"/>
    </row>
    <row r="66" spans="2:12" s="1" customFormat="1" ht="14" x14ac:dyDescent="0.2">
      <c r="B66" s="48"/>
      <c r="C66" s="49"/>
      <c r="D66" s="50"/>
      <c r="E66" s="51"/>
      <c r="F66" s="52"/>
      <c r="G66" s="52"/>
      <c r="H66" s="52"/>
      <c r="I66" s="52"/>
      <c r="J66" s="52"/>
      <c r="K66" s="52"/>
      <c r="L66" s="53"/>
    </row>
    <row r="67" spans="2:12" s="1" customFormat="1" ht="14" x14ac:dyDescent="0.2">
      <c r="B67" s="48"/>
      <c r="C67" s="49"/>
      <c r="D67" s="50"/>
      <c r="E67" s="51"/>
      <c r="F67" s="52"/>
      <c r="G67" s="52"/>
      <c r="H67" s="52"/>
      <c r="I67" s="52"/>
      <c r="J67" s="52"/>
      <c r="K67" s="52"/>
      <c r="L67" s="53"/>
    </row>
    <row r="68" spans="2:12" s="1" customFormat="1" ht="14" x14ac:dyDescent="0.2">
      <c r="B68" s="48"/>
      <c r="C68" s="49"/>
      <c r="D68" s="50"/>
      <c r="E68" s="51"/>
      <c r="F68" s="52"/>
      <c r="G68" s="52"/>
      <c r="H68" s="52"/>
      <c r="I68" s="52"/>
      <c r="J68" s="52"/>
      <c r="K68" s="52"/>
      <c r="L68" s="53"/>
    </row>
    <row r="69" spans="2:12" s="1" customFormat="1" ht="14" x14ac:dyDescent="0.2">
      <c r="B69" s="48"/>
      <c r="C69" s="49"/>
      <c r="D69" s="50"/>
      <c r="E69" s="51"/>
      <c r="F69" s="52"/>
      <c r="G69" s="52"/>
      <c r="H69" s="52"/>
      <c r="I69" s="52"/>
      <c r="J69" s="52"/>
      <c r="K69" s="52"/>
      <c r="L69" s="53"/>
    </row>
    <row r="70" spans="2:12" s="1" customFormat="1" ht="14" x14ac:dyDescent="0.2">
      <c r="B70" s="48"/>
      <c r="C70" s="49"/>
      <c r="D70" s="50"/>
      <c r="E70" s="51"/>
      <c r="F70" s="52"/>
      <c r="G70" s="52"/>
      <c r="H70" s="52"/>
      <c r="I70" s="52"/>
      <c r="J70" s="52"/>
      <c r="K70" s="52"/>
      <c r="L70" s="53"/>
    </row>
    <row r="71" spans="2:12" s="1" customFormat="1" ht="14" x14ac:dyDescent="0.2">
      <c r="B71" s="48"/>
      <c r="C71" s="49"/>
      <c r="D71" s="50"/>
      <c r="E71" s="51"/>
      <c r="F71" s="52"/>
      <c r="G71" s="52"/>
      <c r="H71" s="52"/>
      <c r="I71" s="52"/>
      <c r="J71" s="52"/>
      <c r="K71" s="52"/>
      <c r="L71" s="53"/>
    </row>
    <row r="72" spans="2:12" s="1" customFormat="1" ht="14" x14ac:dyDescent="0.2">
      <c r="B72" s="48"/>
      <c r="C72" s="49"/>
      <c r="D72" s="50"/>
      <c r="E72" s="51"/>
      <c r="F72" s="52"/>
      <c r="G72" s="52"/>
      <c r="H72" s="52"/>
      <c r="I72" s="52"/>
      <c r="J72" s="52"/>
      <c r="K72" s="52"/>
      <c r="L72" s="53"/>
    </row>
    <row r="73" spans="2:12" s="1" customFormat="1" ht="14" x14ac:dyDescent="0.2">
      <c r="B73" s="48"/>
      <c r="C73" s="49"/>
      <c r="D73" s="50"/>
      <c r="E73" s="51"/>
      <c r="F73" s="52"/>
      <c r="G73" s="52"/>
      <c r="H73" s="52"/>
      <c r="I73" s="52"/>
      <c r="J73" s="52"/>
      <c r="K73" s="52"/>
      <c r="L73" s="53"/>
    </row>
    <row r="74" spans="2:12" s="1" customFormat="1" ht="14" x14ac:dyDescent="0.2">
      <c r="B74" s="48"/>
      <c r="C74" s="49"/>
      <c r="D74" s="50"/>
      <c r="E74" s="51"/>
      <c r="F74" s="52"/>
      <c r="G74" s="52"/>
      <c r="H74" s="52"/>
      <c r="I74" s="52"/>
      <c r="J74" s="52"/>
      <c r="K74" s="52"/>
      <c r="L74" s="53"/>
    </row>
    <row r="75" spans="2:12" s="1" customFormat="1" ht="14" x14ac:dyDescent="0.2">
      <c r="B75" s="48"/>
      <c r="C75" s="49"/>
      <c r="D75" s="50"/>
      <c r="E75" s="51"/>
      <c r="F75" s="52"/>
      <c r="G75" s="52"/>
      <c r="H75" s="52"/>
      <c r="I75" s="52"/>
      <c r="J75" s="52"/>
      <c r="K75" s="52"/>
      <c r="L75" s="53"/>
    </row>
    <row r="76" spans="2:12" s="1" customFormat="1" ht="14" x14ac:dyDescent="0.2">
      <c r="B76" s="48"/>
      <c r="C76" s="49"/>
      <c r="D76" s="50"/>
      <c r="E76" s="51"/>
      <c r="F76" s="52"/>
      <c r="G76" s="52"/>
      <c r="H76" s="52"/>
      <c r="I76" s="52"/>
      <c r="J76" s="52"/>
      <c r="K76" s="52"/>
      <c r="L76" s="53"/>
    </row>
    <row r="77" spans="2:12" s="1" customFormat="1" ht="14" x14ac:dyDescent="0.2">
      <c r="B77" s="48"/>
      <c r="C77" s="49"/>
      <c r="D77" s="50"/>
      <c r="E77" s="51"/>
      <c r="F77" s="52"/>
      <c r="G77" s="52"/>
      <c r="H77" s="52"/>
      <c r="I77" s="52"/>
      <c r="J77" s="52"/>
      <c r="K77" s="52"/>
      <c r="L77" s="53"/>
    </row>
    <row r="78" spans="2:12" s="1" customFormat="1" ht="14" x14ac:dyDescent="0.2">
      <c r="B78" s="48"/>
      <c r="C78" s="49"/>
      <c r="D78" s="50"/>
      <c r="E78" s="51"/>
      <c r="F78" s="52"/>
      <c r="G78" s="52"/>
      <c r="H78" s="52"/>
      <c r="I78" s="52"/>
      <c r="J78" s="52"/>
      <c r="K78" s="52"/>
      <c r="L78" s="53"/>
    </row>
    <row r="79" spans="2:12" s="1" customFormat="1" ht="14" x14ac:dyDescent="0.2">
      <c r="B79" s="48"/>
      <c r="C79" s="49"/>
      <c r="D79" s="50"/>
      <c r="E79" s="51"/>
      <c r="F79" s="52"/>
      <c r="G79" s="52"/>
      <c r="H79" s="52"/>
      <c r="I79" s="52"/>
      <c r="J79" s="52"/>
      <c r="K79" s="52"/>
      <c r="L79" s="53"/>
    </row>
    <row r="80" spans="2:12" s="1" customFormat="1" ht="14" x14ac:dyDescent="0.2">
      <c r="B80" s="48"/>
      <c r="C80" s="49"/>
      <c r="D80" s="50"/>
      <c r="E80" s="51"/>
      <c r="F80" s="52"/>
      <c r="G80" s="52"/>
      <c r="H80" s="52"/>
      <c r="I80" s="52"/>
      <c r="J80" s="52"/>
      <c r="K80" s="52"/>
      <c r="L80" s="53"/>
    </row>
    <row r="81" spans="2:12" s="1" customFormat="1" ht="14" x14ac:dyDescent="0.2">
      <c r="B81" s="48"/>
      <c r="C81" s="49"/>
      <c r="D81" s="50"/>
      <c r="E81" s="51"/>
      <c r="F81" s="52"/>
      <c r="G81" s="52"/>
      <c r="H81" s="52"/>
      <c r="I81" s="52"/>
      <c r="J81" s="52"/>
      <c r="K81" s="52"/>
      <c r="L81" s="53"/>
    </row>
    <row r="82" spans="2:12" s="1" customFormat="1" ht="14" x14ac:dyDescent="0.2">
      <c r="B82" s="48"/>
      <c r="C82" s="49"/>
      <c r="D82" s="50"/>
      <c r="E82" s="51"/>
      <c r="F82" s="52"/>
      <c r="G82" s="52"/>
      <c r="H82" s="52"/>
      <c r="I82" s="52"/>
      <c r="J82" s="52"/>
      <c r="K82" s="52"/>
      <c r="L82" s="53"/>
    </row>
    <row r="83" spans="2:12" s="1" customFormat="1" ht="14" x14ac:dyDescent="0.2">
      <c r="B83" s="48"/>
      <c r="C83" s="49"/>
      <c r="D83" s="50"/>
      <c r="E83" s="51"/>
      <c r="F83" s="52"/>
      <c r="G83" s="52"/>
      <c r="H83" s="52"/>
      <c r="I83" s="52"/>
      <c r="J83" s="52"/>
      <c r="K83" s="52"/>
      <c r="L83" s="53"/>
    </row>
    <row r="84" spans="2:12" s="1" customFormat="1" ht="14" x14ac:dyDescent="0.2">
      <c r="B84" s="48"/>
      <c r="C84" s="49"/>
      <c r="D84" s="50"/>
      <c r="E84" s="51"/>
      <c r="F84" s="52"/>
      <c r="G84" s="52"/>
      <c r="H84" s="52"/>
      <c r="I84" s="52"/>
      <c r="J84" s="52"/>
      <c r="K84" s="52"/>
      <c r="L84" s="53"/>
    </row>
    <row r="85" spans="2:12" s="1" customFormat="1" ht="14" x14ac:dyDescent="0.2">
      <c r="B85" s="48"/>
      <c r="C85" s="49"/>
      <c r="D85" s="50"/>
      <c r="E85" s="51"/>
      <c r="F85" s="52"/>
      <c r="G85" s="52"/>
      <c r="H85" s="52"/>
      <c r="I85" s="52"/>
      <c r="J85" s="52"/>
      <c r="K85" s="52"/>
      <c r="L85" s="53"/>
    </row>
    <row r="86" spans="2:12" s="1" customFormat="1" ht="14" x14ac:dyDescent="0.2">
      <c r="B86" s="48"/>
      <c r="C86" s="49"/>
      <c r="D86" s="50"/>
      <c r="E86" s="51"/>
      <c r="F86" s="52"/>
      <c r="G86" s="52"/>
      <c r="H86" s="52"/>
      <c r="I86" s="52"/>
      <c r="J86" s="52"/>
      <c r="K86" s="52"/>
      <c r="L86" s="53"/>
    </row>
    <row r="87" spans="2:12" s="1" customFormat="1" ht="14" x14ac:dyDescent="0.2">
      <c r="B87" s="48"/>
      <c r="C87" s="49"/>
      <c r="D87" s="50"/>
      <c r="E87" s="51"/>
      <c r="F87" s="52"/>
      <c r="G87" s="52"/>
      <c r="H87" s="52"/>
      <c r="I87" s="52"/>
      <c r="J87" s="52"/>
      <c r="K87" s="52"/>
      <c r="L87" s="53"/>
    </row>
    <row r="88" spans="2:12" s="1" customFormat="1" ht="14" x14ac:dyDescent="0.2">
      <c r="B88" s="48"/>
      <c r="C88" s="49"/>
      <c r="D88" s="50"/>
      <c r="E88" s="51"/>
      <c r="F88" s="52"/>
      <c r="G88" s="52"/>
      <c r="H88" s="52"/>
      <c r="I88" s="52"/>
      <c r="J88" s="52"/>
      <c r="K88" s="52"/>
      <c r="L88" s="53"/>
    </row>
    <row r="89" spans="2:12" s="1" customFormat="1" ht="14" x14ac:dyDescent="0.2">
      <c r="B89" s="48"/>
      <c r="C89" s="49"/>
      <c r="D89" s="50"/>
      <c r="E89" s="51"/>
      <c r="F89" s="52"/>
      <c r="G89" s="52"/>
      <c r="H89" s="52"/>
      <c r="I89" s="52"/>
      <c r="J89" s="52"/>
      <c r="K89" s="52"/>
      <c r="L89" s="53"/>
    </row>
    <row r="90" spans="2:12" s="1" customFormat="1" ht="14" x14ac:dyDescent="0.2">
      <c r="B90" s="48"/>
      <c r="C90" s="49"/>
      <c r="D90" s="50"/>
      <c r="E90" s="51"/>
      <c r="F90" s="52"/>
      <c r="G90" s="52"/>
      <c r="H90" s="52"/>
      <c r="I90" s="52"/>
      <c r="J90" s="52"/>
      <c r="K90" s="52"/>
      <c r="L90" s="53"/>
    </row>
    <row r="91" spans="2:12" s="1" customFormat="1" ht="14" x14ac:dyDescent="0.2">
      <c r="B91" s="48"/>
      <c r="C91" s="49"/>
      <c r="D91" s="50"/>
      <c r="E91" s="51"/>
      <c r="F91" s="52"/>
      <c r="G91" s="52"/>
      <c r="H91" s="52"/>
      <c r="I91" s="52"/>
      <c r="J91" s="52"/>
      <c r="K91" s="52"/>
      <c r="L91" s="53"/>
    </row>
    <row r="92" spans="2:12" s="1" customFormat="1" ht="14" x14ac:dyDescent="0.2">
      <c r="B92" s="48"/>
      <c r="C92" s="49"/>
      <c r="D92" s="50"/>
      <c r="E92" s="51"/>
      <c r="F92" s="52"/>
      <c r="G92" s="52"/>
      <c r="H92" s="52"/>
      <c r="I92" s="52"/>
      <c r="J92" s="52"/>
      <c r="K92" s="52"/>
      <c r="L92" s="53"/>
    </row>
    <row r="93" spans="2:12" s="1" customFormat="1" ht="14" x14ac:dyDescent="0.2">
      <c r="B93" s="48"/>
      <c r="C93" s="49"/>
      <c r="D93" s="50"/>
      <c r="E93" s="51"/>
      <c r="F93" s="52"/>
      <c r="G93" s="52"/>
      <c r="H93" s="52"/>
      <c r="I93" s="52"/>
      <c r="J93" s="52"/>
      <c r="K93" s="52"/>
      <c r="L93" s="53"/>
    </row>
    <row r="94" spans="2:12" s="1" customFormat="1" ht="14" x14ac:dyDescent="0.2">
      <c r="B94" s="48"/>
      <c r="C94" s="49"/>
      <c r="D94" s="50"/>
      <c r="E94" s="51"/>
      <c r="F94" s="52"/>
      <c r="G94" s="52"/>
      <c r="H94" s="52"/>
      <c r="I94" s="52"/>
      <c r="J94" s="52"/>
      <c r="K94" s="52"/>
      <c r="L94" s="53"/>
    </row>
    <row r="95" spans="2:12" s="1" customFormat="1" ht="14" x14ac:dyDescent="0.2">
      <c r="B95" s="48"/>
      <c r="C95" s="49"/>
      <c r="D95" s="50"/>
      <c r="E95" s="51"/>
      <c r="F95" s="52"/>
      <c r="G95" s="52"/>
      <c r="H95" s="52"/>
      <c r="I95" s="52"/>
      <c r="J95" s="52"/>
      <c r="K95" s="52"/>
      <c r="L95" s="53"/>
    </row>
    <row r="96" spans="2:12" s="1" customFormat="1" ht="14" x14ac:dyDescent="0.2">
      <c r="B96" s="48"/>
      <c r="C96" s="49"/>
      <c r="D96" s="50"/>
      <c r="E96" s="51"/>
      <c r="F96" s="52"/>
      <c r="G96" s="52"/>
      <c r="H96" s="52"/>
      <c r="I96" s="52"/>
      <c r="J96" s="52"/>
      <c r="K96" s="52"/>
      <c r="L96" s="53"/>
    </row>
    <row r="97" spans="2:12" s="1" customFormat="1" ht="14" x14ac:dyDescent="0.2">
      <c r="B97" s="48"/>
      <c r="C97" s="49"/>
      <c r="D97" s="50"/>
      <c r="E97" s="51"/>
      <c r="F97" s="52"/>
      <c r="G97" s="52"/>
      <c r="H97" s="52"/>
      <c r="I97" s="52"/>
      <c r="J97" s="52"/>
      <c r="K97" s="52"/>
      <c r="L97" s="53"/>
    </row>
    <row r="98" spans="2:12" s="1" customFormat="1" ht="14" x14ac:dyDescent="0.2">
      <c r="B98" s="48"/>
      <c r="C98" s="49"/>
      <c r="D98" s="50"/>
      <c r="E98" s="51"/>
      <c r="F98" s="52"/>
      <c r="G98" s="52"/>
      <c r="H98" s="52"/>
      <c r="I98" s="52"/>
      <c r="J98" s="52"/>
      <c r="K98" s="52"/>
      <c r="L98" s="53"/>
    </row>
    <row r="99" spans="2:12" s="1" customFormat="1" ht="14" x14ac:dyDescent="0.2">
      <c r="B99" s="48"/>
      <c r="C99" s="49"/>
      <c r="D99" s="50"/>
      <c r="E99" s="51"/>
      <c r="F99" s="52"/>
      <c r="G99" s="52"/>
      <c r="H99" s="52"/>
      <c r="I99" s="52"/>
      <c r="J99" s="52"/>
      <c r="K99" s="52"/>
      <c r="L99" s="53"/>
    </row>
    <row r="100" spans="2:12" s="1" customFormat="1" ht="14" x14ac:dyDescent="0.2">
      <c r="B100" s="48"/>
      <c r="C100" s="49"/>
      <c r="D100" s="50"/>
      <c r="E100" s="51"/>
      <c r="F100" s="52"/>
      <c r="G100" s="52"/>
      <c r="H100" s="52"/>
      <c r="I100" s="52"/>
      <c r="J100" s="52"/>
      <c r="K100" s="52"/>
      <c r="L100" s="53"/>
    </row>
    <row r="101" spans="2:12" s="1" customFormat="1" ht="14" x14ac:dyDescent="0.2">
      <c r="B101" s="48"/>
      <c r="C101" s="49"/>
      <c r="D101" s="50"/>
      <c r="E101" s="51"/>
      <c r="F101" s="52"/>
      <c r="G101" s="52"/>
      <c r="H101" s="52"/>
      <c r="I101" s="52"/>
      <c r="J101" s="52"/>
      <c r="K101" s="52"/>
      <c r="L101" s="53"/>
    </row>
    <row r="102" spans="2:12" s="1" customFormat="1" ht="14" x14ac:dyDescent="0.2">
      <c r="B102" s="48"/>
      <c r="C102" s="49"/>
      <c r="D102" s="50"/>
      <c r="E102" s="51"/>
      <c r="F102" s="52"/>
      <c r="G102" s="52"/>
      <c r="H102" s="52"/>
      <c r="I102" s="52"/>
      <c r="J102" s="52"/>
      <c r="K102" s="52"/>
      <c r="L102" s="53"/>
    </row>
    <row r="103" spans="2:12" s="1" customFormat="1" ht="14" x14ac:dyDescent="0.2">
      <c r="B103" s="48"/>
      <c r="C103" s="49"/>
      <c r="D103" s="50"/>
      <c r="E103" s="51"/>
      <c r="F103" s="52"/>
      <c r="G103" s="52"/>
      <c r="H103" s="52"/>
      <c r="I103" s="52"/>
      <c r="J103" s="52"/>
      <c r="K103" s="52"/>
      <c r="L103" s="53"/>
    </row>
    <row r="104" spans="2:12" s="1" customFormat="1" ht="14" x14ac:dyDescent="0.2">
      <c r="B104" s="48"/>
      <c r="C104" s="49"/>
      <c r="D104" s="50"/>
      <c r="E104" s="51"/>
      <c r="F104" s="52"/>
      <c r="G104" s="52"/>
      <c r="H104" s="52"/>
      <c r="I104" s="52"/>
      <c r="J104" s="52"/>
      <c r="K104" s="52"/>
      <c r="L104" s="53"/>
    </row>
    <row r="105" spans="2:12" s="1" customFormat="1" ht="14" x14ac:dyDescent="0.2">
      <c r="B105" s="48"/>
      <c r="C105" s="49"/>
      <c r="D105" s="50"/>
      <c r="E105" s="51"/>
      <c r="F105" s="52"/>
      <c r="G105" s="52"/>
      <c r="H105" s="52"/>
      <c r="I105" s="52"/>
      <c r="J105" s="52"/>
      <c r="K105" s="52"/>
      <c r="L105" s="53"/>
    </row>
    <row r="106" spans="2:12" s="1" customFormat="1" ht="14" x14ac:dyDescent="0.2">
      <c r="B106" s="48"/>
      <c r="C106" s="49"/>
      <c r="D106" s="50"/>
      <c r="E106" s="51"/>
      <c r="F106" s="52"/>
      <c r="G106" s="52"/>
      <c r="H106" s="52"/>
      <c r="I106" s="52"/>
      <c r="J106" s="52"/>
      <c r="K106" s="52"/>
      <c r="L106" s="53"/>
    </row>
    <row r="107" spans="2:12" s="1" customFormat="1" ht="14" x14ac:dyDescent="0.2">
      <c r="B107" s="48"/>
      <c r="C107" s="49"/>
      <c r="D107" s="50"/>
      <c r="E107" s="51"/>
      <c r="F107" s="52"/>
      <c r="G107" s="52"/>
      <c r="H107" s="52"/>
      <c r="I107" s="52"/>
      <c r="J107" s="52"/>
      <c r="K107" s="52"/>
      <c r="L107" s="53"/>
    </row>
    <row r="108" spans="2:12" s="1" customFormat="1" ht="14" x14ac:dyDescent="0.2">
      <c r="B108" s="48"/>
      <c r="C108" s="49"/>
      <c r="D108" s="50"/>
      <c r="E108" s="51"/>
      <c r="F108" s="52"/>
      <c r="G108" s="52"/>
      <c r="H108" s="52"/>
      <c r="I108" s="52"/>
      <c r="J108" s="52"/>
      <c r="K108" s="52"/>
      <c r="L108" s="53"/>
    </row>
    <row r="109" spans="2:12" s="1" customFormat="1" ht="14" x14ac:dyDescent="0.2">
      <c r="B109" s="48"/>
      <c r="C109" s="49"/>
      <c r="D109" s="50"/>
      <c r="E109" s="51"/>
      <c r="F109" s="52"/>
      <c r="G109" s="52"/>
      <c r="H109" s="52"/>
      <c r="I109" s="52"/>
      <c r="J109" s="52"/>
      <c r="K109" s="52"/>
      <c r="L109" s="53"/>
    </row>
    <row r="110" spans="2:12" s="1" customFormat="1" ht="14" x14ac:dyDescent="0.2">
      <c r="B110" s="48"/>
      <c r="C110" s="49"/>
      <c r="D110" s="50"/>
      <c r="E110" s="51"/>
      <c r="F110" s="52"/>
      <c r="G110" s="52"/>
      <c r="H110" s="52"/>
      <c r="I110" s="52"/>
      <c r="J110" s="52"/>
      <c r="K110" s="52"/>
      <c r="L110" s="53"/>
    </row>
    <row r="111" spans="2:12" s="1" customFormat="1" ht="14" x14ac:dyDescent="0.2">
      <c r="B111" s="48"/>
      <c r="C111" s="49"/>
      <c r="D111" s="50"/>
      <c r="E111" s="51"/>
      <c r="F111" s="52"/>
      <c r="G111" s="52"/>
      <c r="H111" s="52"/>
      <c r="I111" s="52"/>
      <c r="J111" s="52"/>
      <c r="K111" s="52"/>
      <c r="L111" s="53"/>
    </row>
    <row r="112" spans="2:12" s="1" customFormat="1" ht="14" x14ac:dyDescent="0.2">
      <c r="B112" s="48"/>
      <c r="C112" s="49"/>
      <c r="D112" s="50"/>
      <c r="E112" s="51"/>
      <c r="F112" s="52"/>
      <c r="G112" s="52"/>
      <c r="H112" s="52"/>
      <c r="I112" s="52"/>
      <c r="J112" s="52"/>
      <c r="K112" s="52"/>
      <c r="L112" s="53"/>
    </row>
    <row r="113" spans="2:12" s="1" customFormat="1" ht="14" x14ac:dyDescent="0.2">
      <c r="B113" s="48"/>
      <c r="C113" s="49"/>
      <c r="D113" s="50"/>
      <c r="E113" s="51"/>
      <c r="F113" s="52"/>
      <c r="G113" s="52"/>
      <c r="H113" s="52"/>
      <c r="I113" s="52"/>
      <c r="J113" s="52"/>
      <c r="K113" s="52"/>
      <c r="L113" s="53"/>
    </row>
    <row r="114" spans="2:12" s="1" customFormat="1" ht="14" x14ac:dyDescent="0.2">
      <c r="B114" s="48"/>
      <c r="C114" s="49"/>
      <c r="D114" s="50"/>
      <c r="E114" s="51"/>
      <c r="F114" s="52"/>
      <c r="G114" s="52"/>
      <c r="H114" s="52"/>
      <c r="I114" s="52"/>
      <c r="J114" s="52"/>
      <c r="K114" s="52"/>
      <c r="L114" s="53"/>
    </row>
    <row r="115" spans="2:12" s="1" customFormat="1" ht="14" x14ac:dyDescent="0.2">
      <c r="B115" s="48"/>
      <c r="C115" s="49"/>
      <c r="D115" s="50"/>
      <c r="E115" s="51"/>
      <c r="F115" s="52"/>
      <c r="G115" s="52"/>
      <c r="H115" s="52"/>
      <c r="I115" s="52"/>
      <c r="J115" s="52"/>
      <c r="K115" s="52"/>
      <c r="L115" s="53"/>
    </row>
    <row r="116" spans="2:12" s="1" customFormat="1" ht="14" x14ac:dyDescent="0.2">
      <c r="B116" s="48"/>
      <c r="C116" s="49"/>
      <c r="D116" s="50"/>
      <c r="E116" s="51"/>
      <c r="F116" s="52"/>
      <c r="G116" s="52"/>
      <c r="H116" s="52"/>
      <c r="I116" s="52"/>
      <c r="J116" s="52"/>
      <c r="K116" s="52"/>
      <c r="L116" s="53"/>
    </row>
    <row r="117" spans="2:12" s="1" customFormat="1" ht="14" x14ac:dyDescent="0.2">
      <c r="B117" s="48"/>
      <c r="C117" s="49"/>
      <c r="D117" s="50"/>
      <c r="E117" s="51"/>
      <c r="F117" s="52"/>
      <c r="G117" s="52"/>
      <c r="H117" s="52"/>
      <c r="I117" s="52"/>
      <c r="J117" s="52"/>
      <c r="K117" s="52"/>
      <c r="L117" s="53"/>
    </row>
    <row r="118" spans="2:12" s="1" customFormat="1" ht="14" x14ac:dyDescent="0.2">
      <c r="B118" s="48"/>
      <c r="C118" s="49"/>
      <c r="D118" s="50"/>
      <c r="E118" s="51"/>
      <c r="F118" s="52"/>
      <c r="G118" s="52"/>
      <c r="H118" s="52"/>
      <c r="I118" s="52"/>
      <c r="J118" s="52"/>
      <c r="K118" s="52"/>
      <c r="L118" s="53"/>
    </row>
    <row r="119" spans="2:12" s="1" customFormat="1" ht="14" x14ac:dyDescent="0.2">
      <c r="B119" s="48"/>
      <c r="C119" s="49"/>
      <c r="D119" s="50"/>
      <c r="E119" s="51"/>
      <c r="F119" s="52"/>
      <c r="G119" s="52"/>
      <c r="H119" s="52"/>
      <c r="I119" s="52"/>
      <c r="J119" s="52"/>
      <c r="K119" s="52"/>
      <c r="L119" s="53"/>
    </row>
    <row r="120" spans="2:12" s="1" customFormat="1" ht="14" x14ac:dyDescent="0.2">
      <c r="B120" s="48"/>
      <c r="C120" s="49"/>
      <c r="D120" s="50"/>
      <c r="E120" s="51"/>
      <c r="F120" s="52"/>
      <c r="G120" s="52"/>
      <c r="H120" s="52"/>
      <c r="I120" s="52"/>
      <c r="J120" s="52"/>
      <c r="K120" s="52"/>
      <c r="L120" s="53"/>
    </row>
    <row r="121" spans="2:12" s="1" customFormat="1" ht="14" x14ac:dyDescent="0.2">
      <c r="B121" s="48"/>
      <c r="C121" s="49"/>
      <c r="D121" s="50"/>
      <c r="E121" s="51"/>
      <c r="F121" s="52"/>
      <c r="G121" s="52"/>
      <c r="H121" s="52"/>
      <c r="I121" s="52"/>
      <c r="J121" s="52"/>
      <c r="K121" s="52"/>
      <c r="L121" s="53"/>
    </row>
    <row r="122" spans="2:12" s="1" customFormat="1" ht="14" x14ac:dyDescent="0.2">
      <c r="B122" s="48"/>
      <c r="C122" s="49"/>
      <c r="D122" s="50"/>
      <c r="E122" s="51"/>
      <c r="F122" s="52"/>
      <c r="G122" s="52"/>
      <c r="H122" s="52"/>
      <c r="I122" s="52"/>
      <c r="J122" s="52"/>
      <c r="K122" s="52"/>
      <c r="L122" s="53"/>
    </row>
    <row r="123" spans="2:12" s="1" customFormat="1" ht="14" x14ac:dyDescent="0.2">
      <c r="B123" s="48"/>
      <c r="C123" s="49"/>
      <c r="D123" s="50"/>
      <c r="E123" s="51"/>
      <c r="F123" s="52"/>
      <c r="G123" s="52"/>
      <c r="H123" s="52"/>
      <c r="I123" s="52"/>
      <c r="J123" s="52"/>
      <c r="K123" s="52"/>
      <c r="L123" s="53"/>
    </row>
    <row r="124" spans="2:12" s="1" customFormat="1" ht="14" x14ac:dyDescent="0.2">
      <c r="B124" s="48"/>
      <c r="C124" s="49"/>
      <c r="D124" s="50"/>
      <c r="E124" s="51"/>
      <c r="F124" s="52"/>
      <c r="G124" s="52"/>
      <c r="H124" s="52"/>
      <c r="I124" s="52"/>
      <c r="J124" s="52"/>
      <c r="K124" s="52"/>
      <c r="L124" s="53"/>
    </row>
    <row r="125" spans="2:12" s="1" customFormat="1" ht="14" x14ac:dyDescent="0.2">
      <c r="B125" s="48"/>
      <c r="C125" s="49"/>
      <c r="D125" s="50"/>
      <c r="E125" s="51"/>
      <c r="F125" s="52"/>
      <c r="G125" s="52"/>
      <c r="H125" s="52"/>
      <c r="I125" s="52"/>
      <c r="J125" s="52"/>
      <c r="K125" s="52"/>
      <c r="L125" s="53"/>
    </row>
    <row r="126" spans="2:12" s="1" customFormat="1" ht="14" x14ac:dyDescent="0.2">
      <c r="B126" s="48"/>
      <c r="C126" s="49"/>
      <c r="D126" s="50"/>
      <c r="E126" s="51"/>
      <c r="F126" s="52"/>
      <c r="G126" s="52"/>
      <c r="H126" s="52"/>
      <c r="I126" s="52"/>
      <c r="J126" s="52"/>
      <c r="K126" s="52"/>
      <c r="L126" s="53"/>
    </row>
    <row r="127" spans="2:12" s="1" customFormat="1" ht="14" x14ac:dyDescent="0.2">
      <c r="B127" s="48"/>
      <c r="C127" s="49"/>
      <c r="D127" s="50"/>
      <c r="E127" s="51"/>
      <c r="F127" s="52"/>
      <c r="G127" s="52"/>
      <c r="H127" s="52"/>
      <c r="I127" s="52"/>
      <c r="J127" s="52"/>
      <c r="K127" s="52"/>
      <c r="L127" s="53"/>
    </row>
    <row r="128" spans="2:12" s="1" customFormat="1" ht="14" x14ac:dyDescent="0.2">
      <c r="B128" s="48"/>
      <c r="C128" s="49"/>
      <c r="D128" s="50"/>
      <c r="E128" s="51"/>
      <c r="F128" s="52"/>
      <c r="G128" s="52"/>
      <c r="H128" s="52"/>
      <c r="I128" s="52"/>
      <c r="J128" s="52"/>
      <c r="K128" s="52"/>
      <c r="L128" s="53"/>
    </row>
    <row r="129" spans="2:12" s="1" customFormat="1" ht="14" x14ac:dyDescent="0.2">
      <c r="B129" s="48"/>
      <c r="C129" s="49"/>
      <c r="D129" s="50"/>
      <c r="E129" s="51"/>
      <c r="F129" s="52"/>
      <c r="G129" s="52"/>
      <c r="H129" s="52"/>
      <c r="I129" s="52"/>
      <c r="J129" s="52"/>
      <c r="K129" s="52"/>
      <c r="L129" s="53"/>
    </row>
    <row r="130" spans="2:12" s="1" customFormat="1" ht="14" x14ac:dyDescent="0.2">
      <c r="B130" s="48"/>
      <c r="C130" s="49"/>
      <c r="D130" s="50"/>
      <c r="E130" s="51"/>
      <c r="F130" s="52"/>
      <c r="G130" s="52"/>
      <c r="H130" s="52"/>
      <c r="I130" s="52"/>
      <c r="J130" s="52"/>
      <c r="K130" s="52"/>
      <c r="L130" s="53"/>
    </row>
    <row r="131" spans="2:12" s="1" customFormat="1" ht="14" x14ac:dyDescent="0.2">
      <c r="B131" s="48"/>
      <c r="C131" s="49"/>
      <c r="D131" s="50"/>
      <c r="E131" s="51"/>
      <c r="F131" s="52"/>
      <c r="G131" s="52"/>
      <c r="H131" s="52"/>
      <c r="I131" s="52"/>
      <c r="J131" s="52"/>
      <c r="K131" s="52"/>
      <c r="L131" s="53"/>
    </row>
    <row r="132" spans="2:12" s="1" customFormat="1" ht="14" x14ac:dyDescent="0.2">
      <c r="B132" s="48"/>
      <c r="C132" s="49"/>
      <c r="D132" s="50"/>
      <c r="E132" s="51"/>
      <c r="F132" s="52"/>
      <c r="G132" s="52"/>
      <c r="H132" s="52"/>
      <c r="I132" s="52"/>
      <c r="J132" s="52"/>
      <c r="K132" s="52"/>
      <c r="L132" s="53"/>
    </row>
    <row r="133" spans="2:12" s="1" customFormat="1" ht="14" x14ac:dyDescent="0.2">
      <c r="B133" s="48"/>
      <c r="C133" s="49"/>
      <c r="D133" s="50"/>
      <c r="E133" s="51"/>
      <c r="F133" s="52"/>
      <c r="G133" s="52"/>
      <c r="H133" s="52"/>
      <c r="I133" s="52"/>
      <c r="J133" s="52"/>
      <c r="K133" s="52"/>
      <c r="L133" s="53"/>
    </row>
    <row r="134" spans="2:12" s="1" customFormat="1" ht="14" x14ac:dyDescent="0.2">
      <c r="B134" s="48"/>
      <c r="C134" s="49"/>
      <c r="D134" s="50"/>
      <c r="E134" s="51"/>
      <c r="F134" s="52"/>
      <c r="G134" s="52"/>
      <c r="H134" s="52"/>
      <c r="I134" s="52"/>
      <c r="J134" s="52"/>
      <c r="K134" s="52"/>
      <c r="L134" s="53"/>
    </row>
    <row r="135" spans="2:12" s="1" customFormat="1" ht="14" x14ac:dyDescent="0.2">
      <c r="B135" s="48"/>
      <c r="C135" s="49"/>
      <c r="D135" s="50"/>
      <c r="E135" s="51"/>
      <c r="F135" s="52"/>
      <c r="G135" s="52"/>
      <c r="H135" s="52"/>
      <c r="I135" s="52"/>
      <c r="J135" s="52"/>
      <c r="K135" s="52"/>
      <c r="L135" s="53"/>
    </row>
    <row r="136" spans="2:12" s="1" customFormat="1" ht="14" x14ac:dyDescent="0.2">
      <c r="B136" s="48"/>
      <c r="C136" s="49"/>
      <c r="D136" s="50"/>
      <c r="E136" s="51"/>
      <c r="F136" s="52"/>
      <c r="G136" s="52"/>
      <c r="H136" s="52"/>
      <c r="I136" s="52"/>
      <c r="J136" s="52"/>
      <c r="K136" s="52"/>
      <c r="L136" s="53"/>
    </row>
    <row r="137" spans="2:12" s="1" customFormat="1" ht="14" x14ac:dyDescent="0.2">
      <c r="B137" s="48"/>
      <c r="C137" s="49"/>
      <c r="D137" s="50"/>
      <c r="E137" s="51"/>
      <c r="F137" s="52"/>
      <c r="G137" s="52"/>
      <c r="H137" s="52"/>
      <c r="I137" s="52"/>
      <c r="J137" s="52"/>
      <c r="K137" s="52"/>
      <c r="L137" s="53"/>
    </row>
    <row r="138" spans="2:12" s="1" customFormat="1" ht="14" x14ac:dyDescent="0.2">
      <c r="B138" s="48"/>
      <c r="C138" s="49"/>
      <c r="D138" s="50"/>
      <c r="E138" s="51"/>
      <c r="F138" s="52"/>
      <c r="G138" s="52"/>
      <c r="H138" s="52"/>
      <c r="I138" s="52"/>
      <c r="J138" s="52"/>
      <c r="K138" s="52"/>
      <c r="L138" s="53"/>
    </row>
    <row r="139" spans="2:12" s="1" customFormat="1" ht="14" x14ac:dyDescent="0.2">
      <c r="B139" s="48"/>
      <c r="C139" s="49"/>
      <c r="D139" s="50"/>
      <c r="E139" s="51"/>
      <c r="F139" s="52"/>
      <c r="G139" s="52"/>
      <c r="H139" s="52"/>
      <c r="I139" s="52"/>
      <c r="J139" s="52"/>
      <c r="K139" s="52"/>
      <c r="L139" s="53"/>
    </row>
    <row r="140" spans="2:12" s="1" customFormat="1" ht="14" x14ac:dyDescent="0.2">
      <c r="B140" s="48"/>
      <c r="C140" s="49"/>
      <c r="D140" s="50"/>
      <c r="E140" s="51"/>
      <c r="F140" s="52"/>
      <c r="G140" s="52"/>
      <c r="H140" s="52"/>
      <c r="I140" s="52"/>
      <c r="J140" s="52"/>
      <c r="K140" s="52"/>
      <c r="L140" s="53"/>
    </row>
    <row r="141" spans="2:12" x14ac:dyDescent="0.2">
      <c r="B141" s="29"/>
    </row>
    <row r="142" spans="2:12" x14ac:dyDescent="0.2">
      <c r="B142" s="29"/>
    </row>
    <row r="143" spans="2:12" x14ac:dyDescent="0.2">
      <c r="B143" s="29"/>
    </row>
    <row r="144" spans="2:12" x14ac:dyDescent="0.2">
      <c r="B144" s="29"/>
    </row>
    <row r="145" spans="2:2" x14ac:dyDescent="0.2">
      <c r="B145" s="29"/>
    </row>
    <row r="146" spans="2:2" x14ac:dyDescent="0.2">
      <c r="B146" s="29"/>
    </row>
    <row r="147" spans="2:2" x14ac:dyDescent="0.2">
      <c r="B147" s="29"/>
    </row>
    <row r="148" spans="2:2" x14ac:dyDescent="0.2">
      <c r="B148" s="29"/>
    </row>
    <row r="149" spans="2:2" x14ac:dyDescent="0.2">
      <c r="B149" s="29"/>
    </row>
    <row r="150" spans="2:2" x14ac:dyDescent="0.2">
      <c r="B150" s="29"/>
    </row>
    <row r="151" spans="2:2" x14ac:dyDescent="0.2">
      <c r="B151" s="29"/>
    </row>
    <row r="152" spans="2:2" x14ac:dyDescent="0.2">
      <c r="B152" s="29"/>
    </row>
  </sheetData>
  <sheetProtection formatCells="0" formatColumns="0" formatRows="0" sort="0"/>
  <dataValidations count="1">
    <dataValidation showInputMessage="1" showErrorMessage="1" sqref="J2:J1048576" xr:uid="{00000000-0002-0000-02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Tabelle2!$A$2:$A$5</xm:f>
          </x14:formula1>
          <xm:sqref>D2:D121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J28" sqref="J28"/>
    </sheetView>
  </sheetViews>
  <sheetFormatPr baseColWidth="10" defaultColWidth="11.5" defaultRowHeight="15" x14ac:dyDescent="0.2"/>
  <cols>
    <col min="2" max="2" width="20.83203125" bestFit="1" customWidth="1"/>
  </cols>
  <sheetData>
    <row r="1" spans="1:5" x14ac:dyDescent="0.2">
      <c r="A1" t="s">
        <v>35</v>
      </c>
      <c r="C1" t="s">
        <v>36</v>
      </c>
    </row>
    <row r="3" spans="1:5" x14ac:dyDescent="0.2">
      <c r="A3" t="s">
        <v>28</v>
      </c>
      <c r="C3" t="s">
        <v>37</v>
      </c>
    </row>
    <row r="4" spans="1:5" x14ac:dyDescent="0.2">
      <c r="A4" t="s">
        <v>29</v>
      </c>
      <c r="C4" t="s">
        <v>38</v>
      </c>
    </row>
    <row r="5" spans="1:5" x14ac:dyDescent="0.2">
      <c r="A5" t="s">
        <v>30</v>
      </c>
    </row>
    <row r="7" spans="1:5" x14ac:dyDescent="0.2">
      <c r="B7" t="s">
        <v>39</v>
      </c>
      <c r="C7" t="s">
        <v>40</v>
      </c>
      <c r="D7" t="s">
        <v>41</v>
      </c>
      <c r="E7" t="s">
        <v>42</v>
      </c>
    </row>
    <row r="8" spans="1:5" x14ac:dyDescent="0.2">
      <c r="A8">
        <v>3</v>
      </c>
      <c r="B8" s="18">
        <f>SUM(C8:E8)</f>
        <v>63</v>
      </c>
      <c r="C8" s="19">
        <v>27</v>
      </c>
      <c r="D8" s="19">
        <v>18</v>
      </c>
      <c r="E8" s="19">
        <v>18</v>
      </c>
    </row>
    <row r="9" spans="1:5" x14ac:dyDescent="0.2">
      <c r="A9">
        <v>4</v>
      </c>
      <c r="B9" s="18">
        <f t="shared" ref="B9:B17" si="0">SUM(C9:E9)</f>
        <v>11</v>
      </c>
      <c r="C9" s="19">
        <v>5</v>
      </c>
      <c r="D9" s="19">
        <v>3</v>
      </c>
      <c r="E9" s="19">
        <v>3</v>
      </c>
    </row>
    <row r="10" spans="1:5" x14ac:dyDescent="0.2">
      <c r="A10">
        <v>5</v>
      </c>
      <c r="B10" s="18">
        <f t="shared" si="0"/>
        <v>10</v>
      </c>
      <c r="C10" s="19">
        <v>4</v>
      </c>
      <c r="D10" s="19">
        <v>3</v>
      </c>
      <c r="E10" s="19">
        <v>3</v>
      </c>
    </row>
    <row r="11" spans="1:5" x14ac:dyDescent="0.2">
      <c r="A11">
        <v>6</v>
      </c>
      <c r="B11" s="18">
        <f t="shared" si="0"/>
        <v>7</v>
      </c>
      <c r="C11" s="19">
        <v>3</v>
      </c>
      <c r="D11" s="19">
        <v>2</v>
      </c>
      <c r="E11" s="19">
        <v>2</v>
      </c>
    </row>
    <row r="12" spans="1:5" x14ac:dyDescent="0.2">
      <c r="A12">
        <v>7</v>
      </c>
      <c r="B12" s="18">
        <f t="shared" si="0"/>
        <v>7</v>
      </c>
      <c r="C12" s="19">
        <v>3</v>
      </c>
      <c r="D12" s="19">
        <v>2</v>
      </c>
      <c r="E12" s="19">
        <v>2</v>
      </c>
    </row>
    <row r="13" spans="1:5" x14ac:dyDescent="0.2">
      <c r="A13">
        <v>8</v>
      </c>
      <c r="B13" s="38">
        <f t="shared" si="0"/>
        <v>7</v>
      </c>
      <c r="C13" s="39">
        <v>3</v>
      </c>
      <c r="D13" s="39">
        <v>2</v>
      </c>
      <c r="E13" s="39">
        <v>2</v>
      </c>
    </row>
    <row r="14" spans="1:5" x14ac:dyDescent="0.2">
      <c r="A14">
        <v>9</v>
      </c>
      <c r="B14" s="18">
        <f t="shared" si="0"/>
        <v>21</v>
      </c>
      <c r="C14" s="19">
        <v>9</v>
      </c>
      <c r="D14" s="19">
        <v>6</v>
      </c>
      <c r="E14" s="19">
        <v>6</v>
      </c>
    </row>
    <row r="15" spans="1:5" x14ac:dyDescent="0.2">
      <c r="A15">
        <v>10</v>
      </c>
      <c r="B15" s="18">
        <f t="shared" si="0"/>
        <v>21</v>
      </c>
      <c r="C15" s="19">
        <v>9</v>
      </c>
      <c r="D15" s="19">
        <v>6</v>
      </c>
      <c r="E15" s="19">
        <v>6</v>
      </c>
    </row>
    <row r="16" spans="1:5" x14ac:dyDescent="0.2">
      <c r="A16">
        <v>11</v>
      </c>
      <c r="B16" s="18">
        <f t="shared" si="0"/>
        <v>18</v>
      </c>
      <c r="C16" s="19">
        <v>8</v>
      </c>
      <c r="D16" s="19">
        <v>5</v>
      </c>
      <c r="E16" s="19">
        <v>5</v>
      </c>
    </row>
    <row r="17" spans="1:5" x14ac:dyDescent="0.2">
      <c r="A17">
        <v>12</v>
      </c>
      <c r="B17" s="20">
        <f t="shared" si="0"/>
        <v>17</v>
      </c>
      <c r="C17" s="21">
        <v>7</v>
      </c>
      <c r="D17" s="21">
        <v>5</v>
      </c>
      <c r="E17" s="21">
        <v>5</v>
      </c>
    </row>
    <row r="19" spans="1:5" x14ac:dyDescent="0.2">
      <c r="B19" t="s">
        <v>43</v>
      </c>
      <c r="C19" t="s">
        <v>44</v>
      </c>
      <c r="D19" t="s">
        <v>45</v>
      </c>
      <c r="E19" t="s">
        <v>46</v>
      </c>
    </row>
    <row r="20" spans="1:5" x14ac:dyDescent="0.2">
      <c r="A20">
        <v>3</v>
      </c>
      <c r="B20" s="22">
        <f>SUM(C20:E20)</f>
        <v>40</v>
      </c>
      <c r="C20" s="19">
        <v>10</v>
      </c>
      <c r="D20" s="19">
        <v>10</v>
      </c>
      <c r="E20" s="19">
        <v>20</v>
      </c>
    </row>
    <row r="21" spans="1:5" x14ac:dyDescent="0.2">
      <c r="A21">
        <v>4</v>
      </c>
      <c r="B21" s="22">
        <f t="shared" ref="B21:B29" si="1">SUM(C21:E21)</f>
        <v>6</v>
      </c>
      <c r="C21" s="19">
        <v>2</v>
      </c>
      <c r="D21" s="19">
        <v>2</v>
      </c>
      <c r="E21" s="19">
        <v>2</v>
      </c>
    </row>
    <row r="22" spans="1:5" x14ac:dyDescent="0.2">
      <c r="A22">
        <v>5</v>
      </c>
      <c r="B22" s="22">
        <f t="shared" si="1"/>
        <v>6</v>
      </c>
      <c r="C22" s="19">
        <v>2</v>
      </c>
      <c r="D22" s="19">
        <v>2</v>
      </c>
      <c r="E22" s="19">
        <v>2</v>
      </c>
    </row>
    <row r="23" spans="1:5" x14ac:dyDescent="0.2">
      <c r="A23">
        <v>6</v>
      </c>
      <c r="B23" s="22">
        <f t="shared" si="1"/>
        <v>6</v>
      </c>
      <c r="C23" s="19">
        <v>2</v>
      </c>
      <c r="D23" s="19">
        <v>2</v>
      </c>
      <c r="E23" s="19">
        <v>2</v>
      </c>
    </row>
    <row r="24" spans="1:5" x14ac:dyDescent="0.2">
      <c r="A24">
        <v>7</v>
      </c>
      <c r="B24" s="22">
        <f t="shared" si="1"/>
        <v>6</v>
      </c>
      <c r="C24" s="19">
        <v>2</v>
      </c>
      <c r="D24" s="19">
        <v>2</v>
      </c>
      <c r="E24" s="19">
        <v>2</v>
      </c>
    </row>
    <row r="25" spans="1:5" x14ac:dyDescent="0.2">
      <c r="A25">
        <v>8</v>
      </c>
      <c r="B25" s="39">
        <f t="shared" si="1"/>
        <v>6</v>
      </c>
      <c r="C25" s="39">
        <v>2</v>
      </c>
      <c r="D25" s="39">
        <v>2</v>
      </c>
      <c r="E25" s="39">
        <v>2</v>
      </c>
    </row>
    <row r="26" spans="1:5" x14ac:dyDescent="0.2">
      <c r="A26">
        <v>9</v>
      </c>
      <c r="B26" s="22">
        <f t="shared" si="1"/>
        <v>12</v>
      </c>
      <c r="C26" s="19">
        <v>3</v>
      </c>
      <c r="D26" s="19">
        <v>2</v>
      </c>
      <c r="E26" s="19">
        <v>7</v>
      </c>
    </row>
    <row r="27" spans="1:5" x14ac:dyDescent="0.2">
      <c r="A27">
        <v>10</v>
      </c>
      <c r="B27" s="22">
        <f t="shared" si="1"/>
        <v>12</v>
      </c>
      <c r="C27" s="19">
        <v>3</v>
      </c>
      <c r="D27" s="19">
        <v>3</v>
      </c>
      <c r="E27" s="19">
        <v>6</v>
      </c>
    </row>
    <row r="28" spans="1:5" x14ac:dyDescent="0.2">
      <c r="A28">
        <v>11</v>
      </c>
      <c r="B28" s="22">
        <f t="shared" si="1"/>
        <v>11</v>
      </c>
      <c r="C28" s="19">
        <v>3</v>
      </c>
      <c r="D28" s="19">
        <v>3</v>
      </c>
      <c r="E28" s="19">
        <v>5</v>
      </c>
    </row>
    <row r="29" spans="1:5" x14ac:dyDescent="0.2">
      <c r="A29">
        <v>12</v>
      </c>
      <c r="B29" s="23">
        <f t="shared" si="1"/>
        <v>10</v>
      </c>
      <c r="C29" s="21">
        <v>2</v>
      </c>
      <c r="D29" s="21">
        <v>3</v>
      </c>
      <c r="E29" s="21">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MediaLengthInSeconds xmlns="28aea869-ffe8-48f7-9e91-4a2b9eb4cdc5" xsi:nil="true"/>
    <SharedWithUsers xmlns="15e1de99-1079-4bd0-98dc-f643554a1a46">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6" ma:contentTypeDescription="Create a new document." ma:contentTypeScope="" ma:versionID="9e014cbbd7935fa22a9e5fe204f45deb">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24c508b3a33a7635f3c8436a93fa77dd"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8DDC3F-D333-4C3B-A137-B08D3B4ADA81}">
  <ds:schemaRefs>
    <ds:schemaRef ds:uri="http://schemas.microsoft.com/sharepoint/v3/contenttype/forms"/>
  </ds:schemaRefs>
</ds:datastoreItem>
</file>

<file path=customXml/itemProps2.xml><?xml version="1.0" encoding="utf-8"?>
<ds:datastoreItem xmlns:ds="http://schemas.openxmlformats.org/officeDocument/2006/customXml" ds:itemID="{8538FC67-9674-480F-A072-3690E5F0A680}">
  <ds:schemaRefs>
    <ds:schemaRef ds:uri="http://purl.org/dc/elements/1.1/"/>
    <ds:schemaRef ds:uri="http://schemas.microsoft.com/office/2006/metadata/properties"/>
    <ds:schemaRef ds:uri="28aea869-ffe8-48f7-9e91-4a2b9eb4cdc5"/>
    <ds:schemaRef ds:uri="http://www.w3.org/XML/1998/namespace"/>
    <ds:schemaRef ds:uri="http://purl.org/dc/terms/"/>
    <ds:schemaRef ds:uri="http://purl.org/dc/dcmitype/"/>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B157E72-6A8B-4DF3-BE1C-4C15F0CA43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Johnson, Lila</cp:lastModifiedBy>
  <cp:revision/>
  <dcterms:created xsi:type="dcterms:W3CDTF">2015-01-30T14:58:41Z</dcterms:created>
  <dcterms:modified xsi:type="dcterms:W3CDTF">2022-12-09T13:51:56Z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