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iubhfs-my.sharepoint.com/personal/julia_hofmann_iu_org/Documents/Digital Social Media Business Models (DLMGHESMMC01)/"/>
    </mc:Choice>
  </mc:AlternateContent>
  <xr:revisionPtr revIDLastSave="840" documentId="8_{7F12BD16-ED92-4EA2-95AE-B0D0ED1E38C3}" xr6:coauthVersionLast="47" xr6:coauthVersionMax="47" xr10:uidLastSave="{8DB81CC3-B13D-4261-B0D1-86F30C4D56FF}"/>
  <bookViews>
    <workbookView xWindow="-108" yWindow="-108" windowWidth="30936" windowHeight="16896" firstSheet="1" activeTab="2"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 r="B12" i="4"/>
  <c r="B15" i="4"/>
  <c r="B16" i="4"/>
  <c r="B17" i="4"/>
  <c r="A26" i="4"/>
  <c r="B26" i="4"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E2" i="2"/>
  <c r="F2" i="2" s="1"/>
  <c r="B29" i="3"/>
  <c r="B28" i="3"/>
  <c r="B27" i="3"/>
  <c r="B26" i="3"/>
  <c r="B25" i="3"/>
  <c r="B24" i="3"/>
  <c r="B23" i="3"/>
  <c r="B22" i="3"/>
  <c r="B21" i="3"/>
  <c r="B20" i="3"/>
  <c r="B17" i="3"/>
  <c r="B16" i="3"/>
  <c r="B15" i="3"/>
  <c r="B14" i="3"/>
  <c r="B13" i="3"/>
  <c r="B12" i="3"/>
  <c r="B11" i="3"/>
  <c r="B10" i="3"/>
  <c r="B9" i="3"/>
  <c r="B8" i="3"/>
  <c r="B9" i="4"/>
  <c r="B13" i="4" s="1"/>
  <c r="E23" i="4"/>
  <c r="B14" i="4"/>
  <c r="B18" i="4" s="1"/>
  <c r="A49" i="4"/>
  <c r="A48" i="4"/>
  <c r="G48" i="4" s="1"/>
  <c r="A47" i="4"/>
  <c r="G47" i="4" s="1"/>
  <c r="A33" i="4"/>
  <c r="D33" i="4" s="1"/>
  <c r="E22" i="4"/>
  <c r="G24" i="4"/>
  <c r="G23" i="4"/>
  <c r="G22" i="4"/>
  <c r="F24" i="4"/>
  <c r="F23" i="4"/>
  <c r="F22" i="4"/>
  <c r="E24" i="4"/>
  <c r="A32" i="4"/>
  <c r="F32" i="4" s="1"/>
  <c r="A31" i="4"/>
  <c r="G31" i="4" s="1"/>
  <c r="A46" i="4"/>
  <c r="G46" i="4" s="1"/>
  <c r="A45" i="4"/>
  <c r="A44" i="4"/>
  <c r="A43" i="4"/>
  <c r="A42" i="4"/>
  <c r="A41" i="4"/>
  <c r="D24" i="4"/>
  <c r="D23" i="4"/>
  <c r="D22" i="4"/>
  <c r="C24" i="4"/>
  <c r="C23" i="4"/>
  <c r="C22" i="4"/>
  <c r="A30" i="4"/>
  <c r="B30" i="4" s="1"/>
  <c r="A29" i="4"/>
  <c r="G29" i="4" s="1"/>
  <c r="A28" i="4"/>
  <c r="G28" i="4" s="1"/>
  <c r="A27" i="4"/>
  <c r="E27" i="4" s="1"/>
  <c r="A25" i="4"/>
  <c r="G25" i="4" s="1"/>
  <c r="B10" i="4"/>
  <c r="B23" i="4"/>
  <c r="B22" i="4"/>
  <c r="B24" i="4"/>
  <c r="F49" i="4"/>
  <c r="B49" i="4"/>
  <c r="D49" i="4"/>
  <c r="F31" i="4"/>
  <c r="C49" i="4"/>
  <c r="B31" i="4"/>
  <c r="B47" i="4"/>
  <c r="D47" i="4"/>
  <c r="F27" i="4"/>
  <c r="E49" i="4"/>
  <c r="B27" i="4"/>
  <c r="B43" i="4" s="1"/>
  <c r="B32" i="4"/>
  <c r="C47" i="4"/>
  <c r="G49" i="4"/>
  <c r="D28" i="4"/>
  <c r="E32" i="4"/>
  <c r="C32" i="4"/>
  <c r="G32" i="4"/>
  <c r="D32" i="4"/>
  <c r="F47" i="4"/>
  <c r="F38" i="4" l="1"/>
  <c r="F39" i="4"/>
  <c r="G39" i="4"/>
  <c r="E39" i="4"/>
  <c r="C38" i="4"/>
  <c r="D38" i="4"/>
  <c r="B38" i="4"/>
  <c r="F25" i="4"/>
  <c r="F41" i="4" s="1"/>
  <c r="C48" i="4"/>
  <c r="F43" i="4"/>
  <c r="D48" i="4"/>
  <c r="B25" i="4"/>
  <c r="B41" i="4" s="1"/>
  <c r="B48" i="4"/>
  <c r="F48" i="4"/>
  <c r="E48" i="4"/>
  <c r="E29" i="4"/>
  <c r="C29" i="4"/>
  <c r="C45" i="4" s="1"/>
  <c r="F29" i="4"/>
  <c r="D44" i="4"/>
  <c r="B33" i="4"/>
  <c r="B19" i="4"/>
  <c r="F40" i="4"/>
  <c r="D29" i="4"/>
  <c r="D45" i="4" s="1"/>
  <c r="F28" i="4"/>
  <c r="F44" i="4" s="1"/>
  <c r="E28" i="4"/>
  <c r="B39" i="4"/>
  <c r="C27" i="4"/>
  <c r="C43" i="4" s="1"/>
  <c r="D27" i="4"/>
  <c r="D43" i="4" s="1"/>
  <c r="C30" i="4"/>
  <c r="B40" i="4"/>
  <c r="G30" i="4"/>
  <c r="F30" i="4"/>
  <c r="D39" i="4"/>
  <c r="D30" i="4"/>
  <c r="E30" i="4"/>
  <c r="E33" i="4"/>
  <c r="E47" i="4"/>
  <c r="G38" i="4"/>
  <c r="B29" i="4"/>
  <c r="B45" i="4" s="1"/>
  <c r="E31" i="4"/>
  <c r="C33" i="4"/>
  <c r="C28" i="4"/>
  <c r="C44" i="4" s="1"/>
  <c r="C25" i="4"/>
  <c r="C41" i="4" s="1"/>
  <c r="G40" i="4"/>
  <c r="F33" i="4"/>
  <c r="B42" i="4"/>
  <c r="G41" i="4"/>
  <c r="G44" i="4"/>
  <c r="E44" i="4"/>
  <c r="E46" i="4"/>
  <c r="D40" i="4"/>
  <c r="E26" i="4"/>
  <c r="E42" i="4" s="1"/>
  <c r="E45" i="4"/>
  <c r="F45" i="4"/>
  <c r="E25" i="4"/>
  <c r="E41" i="4" s="1"/>
  <c r="D31" i="4"/>
  <c r="D46" i="4"/>
  <c r="F26" i="4"/>
  <c r="F42" i="4" s="1"/>
  <c r="G26" i="4"/>
  <c r="G42" i="4" s="1"/>
  <c r="F46" i="4"/>
  <c r="B28" i="4"/>
  <c r="B44" i="4" s="1"/>
  <c r="G45" i="4"/>
  <c r="C26" i="4"/>
  <c r="G33" i="4"/>
  <c r="G27" i="4"/>
  <c r="G43" i="4" s="1"/>
  <c r="C46" i="4"/>
  <c r="C39" i="4"/>
  <c r="B46" i="4"/>
  <c r="E38" i="4"/>
  <c r="C31" i="4"/>
  <c r="C40" i="4"/>
  <c r="E43" i="4"/>
  <c r="D25" i="4"/>
  <c r="E40" i="4"/>
  <c r="D26" i="4"/>
  <c r="D42" i="4" s="1"/>
  <c r="F50" i="4" l="1"/>
  <c r="C34" i="4"/>
  <c r="B50" i="4"/>
  <c r="G50" i="4"/>
  <c r="E34" i="4"/>
  <c r="C42" i="4"/>
  <c r="C50" i="4" s="1"/>
  <c r="E50" i="4"/>
  <c r="D34" i="4"/>
  <c r="D41" i="4"/>
  <c r="D50" i="4" s="1"/>
  <c r="F34" i="4"/>
  <c r="G34" i="4"/>
  <c r="B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3575BD73-6586-5541-8650-F51795298345}">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805C9277-E5AB-B440-9010-CFF3FBC315B2}">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<sst xmlns="http://schemas.openxmlformats.org/spreadsheetml/2006/main" count="1568" uniqueCount="1072">
  <si>
    <t>Module Code</t>
  </si>
  <si>
    <t>DLMGHESMMC</t>
  </si>
  <si>
    <t>Course Code</t>
  </si>
  <si>
    <t>DLMGHESMMC01</t>
  </si>
  <si>
    <t>Course Name</t>
  </si>
  <si>
    <t>Digital Social Media Business Models</t>
  </si>
  <si>
    <t>Total number of Units</t>
  </si>
  <si>
    <t>Author</t>
  </si>
  <si>
    <t>Nele Hansen</t>
  </si>
  <si>
    <t>Exam duration in minutes</t>
  </si>
  <si>
    <t>Comment</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</si>
  <si>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</si>
  <si>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</si>
  <si>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</si>
  <si>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</si>
  <si>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</si>
  <si>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</si>
  <si>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</si>
  <si>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</si>
  <si>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</si>
  <si>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</si>
  <si>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</si>
  <si>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</si>
  <si>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</si>
  <si>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</si>
  <si>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</si>
  <si>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</si>
  <si>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</si>
  <si>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</si>
  <si>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</si>
  <si>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</si>
  <si>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</si>
  <si>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</si>
  <si>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Total</t>
  </si>
  <si>
    <t>Noch zu erstellen</t>
  </si>
  <si>
    <t>Unit</t>
  </si>
  <si>
    <t>Section</t>
  </si>
  <si>
    <r>
      <t xml:space="preserve">Level of difficulty
leicht (easy)
mittel (middle)
schwer (hard)
</t>
    </r>
    <r>
      <rPr>
        <b/>
        <sz val="10"/>
        <color rgb="FFFF0000"/>
        <rFont val="Calibri"/>
        <family val="2"/>
        <scheme val="minor"/>
      </rPr>
      <t>Please use the German term!</t>
    </r>
  </si>
  <si>
    <t>Question number (auto-
matically)</t>
  </si>
  <si>
    <t>Question text</t>
  </si>
  <si>
    <t>Correct answer</t>
  </si>
  <si>
    <t>Incorrect answer</t>
  </si>
  <si>
    <t>Picture - yes? =&gt; insert "Ja" (Please use the German term!) 
And please note the information in "Overview"</t>
  </si>
  <si>
    <t>Comment from reviewer</t>
  </si>
  <si>
    <t>1.1</t>
  </si>
  <si>
    <t>leicht</t>
  </si>
  <si>
    <r>
      <rPr>
        <sz val="10"/>
        <color rgb="FFFF0000"/>
        <rFont val="Calibri (Textkörper)"/>
      </rPr>
      <t>DLMGHESMMC</t>
    </r>
    <r>
      <rPr>
        <sz val="10"/>
        <rFont val="Calibri"/>
        <family val="2"/>
        <scheme val="minor"/>
      </rPr>
      <t>_MC_001</t>
    </r>
  </si>
  <si>
    <t>Which scientist was one of the earliest who defined the term "innovation"?</t>
  </si>
  <si>
    <t>Joseph Schumpeter</t>
  </si>
  <si>
    <t>Joseph Trompeter</t>
  </si>
  <si>
    <t>Johann Schumpeter</t>
  </si>
  <si>
    <t>Johann Rogers</t>
  </si>
  <si>
    <t>ist quasi genauso in den LMS Fragen GB: Soll ich die Frage hier ersetzen? Lasst es mich wissen.</t>
  </si>
  <si>
    <r>
      <rPr>
        <sz val="10"/>
        <color rgb="FFFF0000"/>
        <rFont val="Calibri (Textkörper)"/>
      </rPr>
      <t>DLMGHESMMC</t>
    </r>
    <r>
      <rPr>
        <sz val="10"/>
        <rFont val="Calibri"/>
        <family val="2"/>
        <scheme val="minor"/>
      </rPr>
      <t>_MC_002</t>
    </r>
    <r>
      <rPr>
        <sz val="11"/>
        <color theme="1"/>
        <rFont val="Calibri"/>
        <family val="2"/>
        <scheme val="minor"/>
      </rPr>
      <t/>
    </r>
  </si>
  <si>
    <t>What was the name of the car manufactured by Ford that was perceived as one of the biggest failures in innovation management?</t>
  </si>
  <si>
    <t>Edsel</t>
  </si>
  <si>
    <t>Fredsel</t>
  </si>
  <si>
    <t>Up</t>
  </si>
  <si>
    <t>Toyota</t>
  </si>
  <si>
    <t>GB: Approved!</t>
  </si>
  <si>
    <r>
      <rPr>
        <sz val="10"/>
        <color rgb="FFFF0000"/>
        <rFont val="Calibri (Textkörper)"/>
      </rPr>
      <t>DLMGHESMMC</t>
    </r>
    <r>
      <rPr>
        <sz val="10"/>
        <rFont val="Calibri"/>
        <family val="2"/>
        <scheme val="minor"/>
      </rPr>
      <t>_MC_003</t>
    </r>
    <r>
      <rPr>
        <sz val="11"/>
        <color theme="1"/>
        <rFont val="Calibri"/>
        <family val="2"/>
        <scheme val="minor"/>
      </rPr>
      <t/>
    </r>
  </si>
  <si>
    <t>For which work is the communication scholar and sociologist Everett M. Rogers well-known for?</t>
  </si>
  <si>
    <t>Diffusion of innovation</t>
  </si>
  <si>
    <t>Spread of innovation</t>
  </si>
  <si>
    <t>Infusion of Innovation</t>
  </si>
  <si>
    <t>Diffusion of invention</t>
  </si>
  <si>
    <t>Could also be classifed as medium (Mittel) if we need more of the 'medium-questions'.</t>
  </si>
  <si>
    <r>
      <rPr>
        <sz val="10"/>
        <color rgb="FFFF0000"/>
        <rFont val="Calibri (Textkörper)"/>
      </rPr>
      <t>DLMGHESMMC</t>
    </r>
    <r>
      <rPr>
        <sz val="10"/>
        <rFont val="Calibri"/>
        <family val="2"/>
        <scheme val="minor"/>
      </rPr>
      <t>_MC_004</t>
    </r>
    <r>
      <rPr>
        <sz val="11"/>
        <color theme="1"/>
        <rFont val="Calibri"/>
        <family val="2"/>
        <scheme val="minor"/>
      </rPr>
      <t/>
    </r>
  </si>
  <si>
    <t>Which of the following statements is correct?</t>
  </si>
  <si>
    <t>An invention followed by a commercial exploitation leads to an innovation</t>
  </si>
  <si>
    <t>An innovation followed by a commercial exploitation leads to an invention</t>
  </si>
  <si>
    <t>An invention followed by a patent leads to an innovation</t>
  </si>
  <si>
    <t>An innovation followed by a patent leads to an invention</t>
  </si>
  <si>
    <t>Approved!</t>
  </si>
  <si>
    <r>
      <rPr>
        <sz val="10"/>
        <color rgb="FFFF0000"/>
        <rFont val="Calibri (Textkörper)"/>
      </rPr>
      <t>DLMGHESMMC</t>
    </r>
    <r>
      <rPr>
        <sz val="10"/>
        <rFont val="Calibri"/>
        <family val="2"/>
        <scheme val="minor"/>
      </rPr>
      <t>_MC_005</t>
    </r>
    <r>
      <rPr>
        <sz val="11"/>
        <color theme="1"/>
        <rFont val="Calibri"/>
        <family val="2"/>
        <scheme val="minor"/>
      </rPr>
      <t/>
    </r>
  </si>
  <si>
    <t>Between which steps can the degree of newness of innovations vary?</t>
  </si>
  <si>
    <t>radical and incremental</t>
  </si>
  <si>
    <t>slow and fast</t>
  </si>
  <si>
    <t xml:space="preserve">minimal and maximal </t>
  </si>
  <si>
    <t>cold and hot</t>
  </si>
  <si>
    <r>
      <rPr>
        <sz val="10"/>
        <color rgb="FFFF0000"/>
        <rFont val="Calibri (Textkörper)"/>
      </rPr>
      <t>DLMGHESMMC</t>
    </r>
    <r>
      <rPr>
        <sz val="10"/>
        <rFont val="Calibri"/>
        <family val="2"/>
        <scheme val="minor"/>
      </rPr>
      <t>_MC_006</t>
    </r>
    <r>
      <rPr>
        <sz val="11"/>
        <color theme="1"/>
        <rFont val="Calibri"/>
        <family val="2"/>
        <scheme val="minor"/>
      </rPr>
      <t/>
    </r>
  </si>
  <si>
    <t>When did the iPhone's development began?</t>
  </si>
  <si>
    <t>in the early 2000s</t>
  </si>
  <si>
    <t>in the learly 2010s</t>
  </si>
  <si>
    <t>in the 1990s</t>
  </si>
  <si>
    <t>in the 1980s</t>
  </si>
  <si>
    <t>Yes, good, easy one!</t>
  </si>
  <si>
    <t>1.1.</t>
  </si>
  <si>
    <r>
      <rPr>
        <sz val="10"/>
        <color rgb="FFFF0000"/>
        <rFont val="Calibri (Textkörper)"/>
      </rPr>
      <t>DLMGHESMMC</t>
    </r>
    <r>
      <rPr>
        <sz val="10"/>
        <rFont val="Calibri"/>
        <family val="2"/>
        <scheme val="minor"/>
      </rPr>
      <t>_MC_007</t>
    </r>
    <r>
      <rPr>
        <sz val="11"/>
        <color theme="1"/>
        <rFont val="Calibri"/>
        <family val="2"/>
        <scheme val="minor"/>
      </rPr>
      <t/>
    </r>
  </si>
  <si>
    <t>What are traditional business models based on?</t>
  </si>
  <si>
    <t>physical assets, in-person interactions, and linear value chains</t>
  </si>
  <si>
    <t>digital assets, in-person interactions, and linear value chains</t>
  </si>
  <si>
    <t>physical assets, digital and two-sided interactions, and linear value chains</t>
  </si>
  <si>
    <t>digital assets, in-person interactions and scalability of products offered</t>
  </si>
  <si>
    <t>Super!</t>
  </si>
  <si>
    <t>1.2</t>
  </si>
  <si>
    <r>
      <rPr>
        <sz val="10"/>
        <color rgb="FFFF0000"/>
        <rFont val="Calibri (Textkörper)"/>
      </rPr>
      <t>DLMGHESMMC</t>
    </r>
    <r>
      <rPr>
        <sz val="10"/>
        <rFont val="Calibri"/>
        <family val="2"/>
        <scheme val="minor"/>
      </rPr>
      <t>_MC_008</t>
    </r>
    <r>
      <rPr>
        <sz val="11"/>
        <color theme="1"/>
        <rFont val="Calibri"/>
        <family val="2"/>
        <scheme val="minor"/>
      </rPr>
      <t/>
    </r>
  </si>
  <si>
    <t>What is the primary goal of innovation management?</t>
  </si>
  <si>
    <t>To secure and expand a company's competitiveness and growth</t>
  </si>
  <si>
    <t>To secure and expand a company's duopoly and growth</t>
  </si>
  <si>
    <t>To secure a company's existing business model.</t>
  </si>
  <si>
    <t>To secure and expand relationships with other companies.</t>
  </si>
  <si>
    <t>Okay!</t>
  </si>
  <si>
    <t>mittel</t>
  </si>
  <si>
    <r>
      <rPr>
        <sz val="10"/>
        <color rgb="FFFF0000"/>
        <rFont val="Calibri (Textkörper)"/>
      </rPr>
      <t>DLMGHESMMC</t>
    </r>
    <r>
      <rPr>
        <sz val="10"/>
        <rFont val="Calibri"/>
        <family val="2"/>
        <scheme val="minor"/>
      </rPr>
      <t>_MC_009</t>
    </r>
    <r>
      <rPr>
        <sz val="11"/>
        <color theme="1"/>
        <rFont val="Calibri"/>
        <family val="2"/>
        <scheme val="minor"/>
      </rPr>
      <t/>
    </r>
  </si>
  <si>
    <t>What was one of the iPhone's key innovation?</t>
  </si>
  <si>
    <t>It combined a phone, an iPod, and an Internet browser in a single device.</t>
  </si>
  <si>
    <t>It combined a phone, keyboard, and an Internet browser in a single device.</t>
  </si>
  <si>
    <t>It combined a phone,speakers, and an Internet browser in a single device.</t>
  </si>
  <si>
    <t>It combined a phone, a display, and an Internet browser in a single device.</t>
  </si>
  <si>
    <r>
      <rPr>
        <sz val="10"/>
        <color rgb="FFFF0000"/>
        <rFont val="Calibri (Textkörper)"/>
      </rPr>
      <t>DLMGHESMMC</t>
    </r>
    <r>
      <rPr>
        <sz val="10"/>
        <rFont val="Calibri"/>
        <family val="2"/>
        <scheme val="minor"/>
      </rPr>
      <t>_MC_010</t>
    </r>
    <r>
      <rPr>
        <sz val="11"/>
        <color theme="1"/>
        <rFont val="Calibri"/>
        <family val="2"/>
        <scheme val="minor"/>
      </rPr>
      <t/>
    </r>
  </si>
  <si>
    <t>Which authors left their marks on the definition of innovation?</t>
  </si>
  <si>
    <t>Schumpeter, Rogers, Drucker</t>
  </si>
  <si>
    <t>Coase, Rogers, Drucker</t>
  </si>
  <si>
    <t>Rochet, Rogers, Drucker</t>
  </si>
  <si>
    <t>Tirole, Rogers, Drucker</t>
  </si>
  <si>
    <t>zu ähnlich zu oben und LMS - würde ich ersetzen --&gt; die anderen Wissenschaftler sind aber nicht unwichtig, würde ich daher gerne drinlassen. GB: Lassen wir es, wie es ist?</t>
  </si>
  <si>
    <r>
      <rPr>
        <sz val="10"/>
        <color rgb="FFFF0000"/>
        <rFont val="Calibri (Textkörper)"/>
      </rPr>
      <t>DLMGHESMMC</t>
    </r>
    <r>
      <rPr>
        <sz val="10"/>
        <rFont val="Calibri"/>
        <family val="2"/>
        <scheme val="minor"/>
      </rPr>
      <t>_MC_011</t>
    </r>
    <r>
      <rPr>
        <sz val="11"/>
        <color theme="1"/>
        <rFont val="Calibri"/>
        <family val="2"/>
        <scheme val="minor"/>
      </rPr>
      <t/>
    </r>
  </si>
  <si>
    <t>In which year was the term "business model" mentioned first?</t>
  </si>
  <si>
    <t>genauso in LMS und FSK - dort ersetzen GB: muss ich etwas machen?</t>
  </si>
  <si>
    <r>
      <rPr>
        <sz val="10"/>
        <color rgb="FFFF0000"/>
        <rFont val="Calibri (Textkörper)"/>
      </rPr>
      <t>DLMGHESMMC</t>
    </r>
    <r>
      <rPr>
        <sz val="10"/>
        <rFont val="Calibri"/>
        <family val="2"/>
        <scheme val="minor"/>
      </rPr>
      <t>_MC_012</t>
    </r>
    <r>
      <rPr>
        <sz val="11"/>
        <color theme="1"/>
        <rFont val="Calibri"/>
        <family val="2"/>
        <scheme val="minor"/>
      </rPr>
      <t/>
    </r>
  </si>
  <si>
    <t>What is a "model"?</t>
  </si>
  <si>
    <t>A model is a simplified representation of a complex reality, usedfor analyis, explantion or prediction.</t>
  </si>
  <si>
    <t>A model is a complex representation of a complex reality, used for analyis, explantion or prediction.</t>
  </si>
  <si>
    <t>A model is a simplified representation of a simple reality, used for analyis, explantion or prediction.</t>
  </si>
  <si>
    <t>A model is a simplified representation of a complex reality, used for analysing the past.</t>
  </si>
  <si>
    <t>Could also be classifed as easy (leicht).</t>
  </si>
  <si>
    <t>schwer</t>
  </si>
  <si>
    <r>
      <rPr>
        <sz val="10"/>
        <color rgb="FFFF0000"/>
        <rFont val="Calibri (Textkörper)"/>
      </rPr>
      <t>DLMGHESMMC</t>
    </r>
    <r>
      <rPr>
        <sz val="10"/>
        <rFont val="Calibri"/>
        <family val="2"/>
        <scheme val="minor"/>
      </rPr>
      <t>_MC_013</t>
    </r>
    <r>
      <rPr>
        <sz val="11"/>
        <color theme="1"/>
        <rFont val="Calibri"/>
        <family val="2"/>
        <scheme val="minor"/>
      </rPr>
      <t/>
    </r>
  </si>
  <si>
    <t>In which discipline was the term "business model"  used at first?</t>
  </si>
  <si>
    <t>Management information systems</t>
  </si>
  <si>
    <t>Marketing</t>
  </si>
  <si>
    <t>Economics</t>
  </si>
  <si>
    <t>Business</t>
  </si>
  <si>
    <r>
      <rPr>
        <sz val="10"/>
        <color rgb="FFFF0000"/>
        <rFont val="Calibri (Textkörper)"/>
      </rPr>
      <t>DLMGHESMMC</t>
    </r>
    <r>
      <rPr>
        <sz val="10"/>
        <rFont val="Calibri"/>
        <family val="2"/>
        <scheme val="minor"/>
      </rPr>
      <t>_MC_014</t>
    </r>
    <r>
      <rPr>
        <sz val="11"/>
        <color theme="1"/>
        <rFont val="Calibri"/>
        <family val="2"/>
        <scheme val="minor"/>
      </rPr>
      <t/>
    </r>
  </si>
  <si>
    <t>Of how many business model building blocks is Osterwalder &amp; Pigneur's business model composed of?</t>
  </si>
  <si>
    <t>Medium, rather medium (Mittel) then difficult (schwer):</t>
  </si>
  <si>
    <r>
      <rPr>
        <sz val="10"/>
        <color rgb="FFFF0000"/>
        <rFont val="Calibri (Textkörper)"/>
      </rPr>
      <t>DLMGHESMMC</t>
    </r>
    <r>
      <rPr>
        <sz val="10"/>
        <rFont val="Calibri"/>
        <family val="2"/>
        <scheme val="minor"/>
      </rPr>
      <t>_MC_015</t>
    </r>
    <r>
      <rPr>
        <sz val="11"/>
        <color theme="1"/>
        <rFont val="Calibri"/>
        <family val="2"/>
        <scheme val="minor"/>
      </rPr>
      <t/>
    </r>
  </si>
  <si>
    <t>Of how many pillars does Osterwalder &amp; Pigneurs business model consist of?</t>
  </si>
  <si>
    <t>1.3</t>
  </si>
  <si>
    <r>
      <rPr>
        <sz val="10"/>
        <color rgb="FFFF0000"/>
        <rFont val="Calibri (Textkörper)"/>
      </rPr>
      <t>DLMGHESMMC</t>
    </r>
    <r>
      <rPr>
        <sz val="10"/>
        <rFont val="Calibri"/>
        <family val="2"/>
        <scheme val="minor"/>
      </rPr>
      <t>_MC_016</t>
    </r>
    <r>
      <rPr>
        <sz val="11"/>
        <color theme="1"/>
        <rFont val="Calibri"/>
        <family val="2"/>
        <scheme val="minor"/>
      </rPr>
      <t/>
    </r>
  </si>
  <si>
    <t>What is an example for a traditional business model?</t>
  </si>
  <si>
    <t>The development of Ford's Assembly Line</t>
  </si>
  <si>
    <t>Spotifiy's business model</t>
  </si>
  <si>
    <t>The sharing economy</t>
  </si>
  <si>
    <t>Multi-sided markets</t>
  </si>
  <si>
    <t>Easy, not difficult (schwer).</t>
  </si>
  <si>
    <t>2.1</t>
  </si>
  <si>
    <r>
      <rPr>
        <sz val="10"/>
        <color rgb="FFFF0000"/>
        <rFont val="Calibri (Textkörper)"/>
      </rPr>
      <t>DLMGHESMMC</t>
    </r>
    <r>
      <rPr>
        <sz val="10"/>
        <rFont val="Calibri"/>
        <family val="2"/>
        <scheme val="minor"/>
      </rPr>
      <t>_MC_017</t>
    </r>
    <r>
      <rPr>
        <sz val="11"/>
        <color theme="1"/>
        <rFont val="Calibri"/>
        <family val="2"/>
        <scheme val="minor"/>
      </rPr>
      <t/>
    </r>
  </si>
  <si>
    <t>What does consumer centricity mean?</t>
  </si>
  <si>
    <t>Companies concentrate their activities with focus on the consumers.</t>
  </si>
  <si>
    <t>Companies concentrate their activities with focus on the suppliers.</t>
  </si>
  <si>
    <t>Companies concentrate their activities with focus on the advertising companies.</t>
  </si>
  <si>
    <t>Companies concentrate their activities on the production facilities.</t>
  </si>
  <si>
    <t>Great!</t>
  </si>
  <si>
    <r>
      <rPr>
        <sz val="10"/>
        <color rgb="FFFF0000"/>
        <rFont val="Calibri (Textkörper)"/>
      </rPr>
      <t>DLMGHESMMC</t>
    </r>
    <r>
      <rPr>
        <sz val="10"/>
        <rFont val="Calibri"/>
        <family val="2"/>
        <scheme val="minor"/>
      </rPr>
      <t>_MC_018</t>
    </r>
    <r>
      <rPr>
        <sz val="11"/>
        <color theme="1"/>
        <rFont val="Calibri"/>
        <family val="2"/>
        <scheme val="minor"/>
      </rPr>
      <t/>
    </r>
  </si>
  <si>
    <t>What is a key characteristic of multi-sided markets?</t>
  </si>
  <si>
    <t>the presence of network effects</t>
  </si>
  <si>
    <t>the presence of consumer centricity</t>
  </si>
  <si>
    <t>the presence of price discrimination</t>
  </si>
  <si>
    <t>the presence of monopolies</t>
  </si>
  <si>
    <t>Could also be seen as medium (Mittel) to my understanding.</t>
  </si>
  <si>
    <t>2.2</t>
  </si>
  <si>
    <r>
      <rPr>
        <sz val="10"/>
        <color rgb="FFFF0000"/>
        <rFont val="Calibri (Textkörper)"/>
      </rPr>
      <t>DLMGHESMMC</t>
    </r>
    <r>
      <rPr>
        <sz val="10"/>
        <rFont val="Calibri"/>
        <family val="2"/>
        <scheme val="minor"/>
      </rPr>
      <t>_MC_019</t>
    </r>
    <r>
      <rPr>
        <sz val="11"/>
        <color theme="1"/>
        <rFont val="Calibri"/>
        <family val="2"/>
        <scheme val="minor"/>
      </rPr>
      <t/>
    </r>
  </si>
  <si>
    <t>Which elements belong to the value proposition in business models according to Teece (2018)?</t>
  </si>
  <si>
    <t>Product and Services; Customer Needs, Geography</t>
  </si>
  <si>
    <t>Product and Services; Producer Needs, Geography</t>
  </si>
  <si>
    <t>Content and Services; Customer Needs, Geography</t>
  </si>
  <si>
    <t>Product and Services; Customer Needs, Regionality</t>
  </si>
  <si>
    <r>
      <rPr>
        <sz val="10"/>
        <color rgb="FFFF0000"/>
        <rFont val="Calibri (Textkörper)"/>
      </rPr>
      <t>DLMGHESMMC</t>
    </r>
    <r>
      <rPr>
        <sz val="10"/>
        <rFont val="Calibri"/>
        <family val="2"/>
        <scheme val="minor"/>
      </rPr>
      <t>_MC_020</t>
    </r>
    <r>
      <rPr>
        <sz val="11"/>
        <color theme="1"/>
        <rFont val="Calibri"/>
        <family val="2"/>
        <scheme val="minor"/>
      </rPr>
      <t/>
    </r>
  </si>
  <si>
    <t>Which elements belong to the revenue model in business models according to Teece (2018)?</t>
  </si>
  <si>
    <t>Pricing Logic, Channels, Customer Interaction</t>
  </si>
  <si>
    <t>Pricing Logic, Billing systems, Customer Interaction</t>
  </si>
  <si>
    <t>Pricing, Cost structure, Customer Interaction</t>
  </si>
  <si>
    <t>Pricing Logic, Billing systems,Suppliers</t>
  </si>
  <si>
    <t>Could also be classified as medium (Mittel) if we need more 'medium-questions'.</t>
  </si>
  <si>
    <r>
      <rPr>
        <sz val="10"/>
        <color rgb="FFFF0000"/>
        <rFont val="Calibri (Textkörper)"/>
      </rPr>
      <t>DLMGHESMMC</t>
    </r>
    <r>
      <rPr>
        <sz val="10"/>
        <rFont val="Calibri"/>
        <family val="2"/>
        <scheme val="minor"/>
      </rPr>
      <t>_MC_021</t>
    </r>
    <r>
      <rPr>
        <sz val="11"/>
        <color theme="1"/>
        <rFont val="Calibri"/>
        <family val="2"/>
        <scheme val="minor"/>
      </rPr>
      <t/>
    </r>
  </si>
  <si>
    <t>Which elements belong to the cost model in business models according to Teece (2018)?</t>
  </si>
  <si>
    <t>Core assets and capabilities; core activities; partner network</t>
  </si>
  <si>
    <t>Machines and capabilities; core activities; partner network</t>
  </si>
  <si>
    <t>Liablities and capabilities; core activities; partner network</t>
  </si>
  <si>
    <t>Liablities and capabilities; core activities; consumer response</t>
  </si>
  <si>
    <r>
      <rPr>
        <sz val="10"/>
        <color rgb="FFFF0000"/>
        <rFont val="Calibri (Textkörper)"/>
      </rPr>
      <t>DLMGHESMMC</t>
    </r>
    <r>
      <rPr>
        <sz val="10"/>
        <rFont val="Calibri"/>
        <family val="2"/>
        <scheme val="minor"/>
      </rPr>
      <t>_MC_022</t>
    </r>
    <r>
      <rPr>
        <sz val="11"/>
        <color theme="1"/>
        <rFont val="Calibri"/>
        <family val="2"/>
        <scheme val="minor"/>
      </rPr>
      <t/>
    </r>
  </si>
  <si>
    <t>What are strategies that can lead to market tipping?</t>
  </si>
  <si>
    <t>Subsidizing early adopters, ensuring compatibility with existing networks, or leveraging unique features that can attract a critical mass of users to initiate and sustain the network effect</t>
  </si>
  <si>
    <t>Subsidizing laggards, ensuring compatibility with existing networks, or leveraging unique features that can attract a critical mass of users to initiate and sustain the network effect</t>
  </si>
  <si>
    <t>Subsidizing the "Early Majority", ensuring compatibility with existing networks, or leveraging unique features that can attract a critical mass of users to initiate and sustain the network effect</t>
  </si>
  <si>
    <t>Subsidizing the "Late Majority", ensuring compatibility with existing networks, or leveraging unique features that can attract a critical mass of users to initiate and sustain the network effect</t>
  </si>
  <si>
    <r>
      <rPr>
        <sz val="10"/>
        <color rgb="FFFF0000"/>
        <rFont val="Calibri (Textkörper)"/>
      </rPr>
      <t>DLMGHESMMC</t>
    </r>
    <r>
      <rPr>
        <sz val="10"/>
        <rFont val="Calibri"/>
        <family val="2"/>
        <scheme val="minor"/>
      </rPr>
      <t>_MC_023</t>
    </r>
    <r>
      <rPr>
        <sz val="11"/>
        <color theme="1"/>
        <rFont val="Calibri"/>
        <family val="2"/>
        <scheme val="minor"/>
      </rPr>
      <t/>
    </r>
  </si>
  <si>
    <t>In which markets are network effects critical?</t>
  </si>
  <si>
    <t>in digital markets</t>
  </si>
  <si>
    <t>in saturated markets</t>
  </si>
  <si>
    <t>in traditional markets</t>
  </si>
  <si>
    <t>in one-sided markets</t>
  </si>
  <si>
    <t>I rather see it as a 'medium-question' (Mittel).</t>
  </si>
  <si>
    <r>
      <rPr>
        <sz val="10"/>
        <color rgb="FFFF0000"/>
        <rFont val="Calibri (Textkörper)"/>
      </rPr>
      <t>DLMGHESMMC</t>
    </r>
    <r>
      <rPr>
        <sz val="10"/>
        <rFont val="Calibri"/>
        <family val="2"/>
        <scheme val="minor"/>
      </rPr>
      <t>_MC_024</t>
    </r>
    <r>
      <rPr>
        <sz val="11"/>
        <color theme="1"/>
        <rFont val="Calibri"/>
        <family val="2"/>
        <scheme val="minor"/>
      </rPr>
      <t/>
    </r>
  </si>
  <si>
    <t>Who introduced the concept of Network effects in 1999?</t>
  </si>
  <si>
    <t>Shapiro and Varian</t>
  </si>
  <si>
    <t>Shapiro and Hallan</t>
  </si>
  <si>
    <t>Shampiro and Various</t>
  </si>
  <si>
    <t>Osterwalder and Pigneur</t>
  </si>
  <si>
    <t>Could also be classifed as medium (Mittel) if we need more of the 'medium-questions'. I would be in favor of adpating it.</t>
  </si>
  <si>
    <r>
      <rPr>
        <sz val="10"/>
        <color rgb="FFFF0000"/>
        <rFont val="Calibri (Textkörper)"/>
      </rPr>
      <t>DLMGHESMMC</t>
    </r>
    <r>
      <rPr>
        <sz val="10"/>
        <rFont val="Calibri"/>
        <family val="2"/>
        <scheme val="minor"/>
      </rPr>
      <t>_MC_025</t>
    </r>
    <r>
      <rPr>
        <sz val="11"/>
        <color theme="1"/>
        <rFont val="Calibri"/>
        <family val="2"/>
        <scheme val="minor"/>
      </rPr>
      <t/>
    </r>
  </si>
  <si>
    <t>What does Metcalfe's law state?</t>
  </si>
  <si>
    <t>The value created by a network is proportional to the square of the number of connected users</t>
  </si>
  <si>
    <t>The value created by a network is proportional to the  sum of the number of connected users</t>
  </si>
  <si>
    <t>The value created by a network is proportional to the square root of the number of connected users</t>
  </si>
  <si>
    <t>The value created by a network is proportional to the  multiplication of the number of connected users</t>
  </si>
  <si>
    <t>Medium would also be a possibility, and not easy (leicht).</t>
  </si>
  <si>
    <r>
      <rPr>
        <sz val="10"/>
        <color rgb="FFFF0000"/>
        <rFont val="Calibri (Textkörper)"/>
      </rPr>
      <t>DLMGHESMMC</t>
    </r>
    <r>
      <rPr>
        <sz val="10"/>
        <rFont val="Calibri"/>
        <family val="2"/>
        <scheme val="minor"/>
      </rPr>
      <t>_MC_026</t>
    </r>
    <r>
      <rPr>
        <sz val="11"/>
        <color theme="1"/>
        <rFont val="Calibri"/>
        <family val="2"/>
        <scheme val="minor"/>
      </rPr>
      <t/>
    </r>
  </si>
  <si>
    <t>Which different customer segments (i.a.) exist?</t>
  </si>
  <si>
    <t>Niche market and mass market</t>
  </si>
  <si>
    <t>Gap market and mass market</t>
  </si>
  <si>
    <t>Niche market and individual market</t>
  </si>
  <si>
    <t>Traditional market and laggards' market</t>
  </si>
  <si>
    <r>
      <rPr>
        <sz val="10"/>
        <color rgb="FFFF0000"/>
        <rFont val="Calibri (Textkörper)"/>
      </rPr>
      <t>DLMGHESMMC</t>
    </r>
    <r>
      <rPr>
        <sz val="10"/>
        <rFont val="Calibri"/>
        <family val="2"/>
        <scheme val="minor"/>
      </rPr>
      <t>_MC_027</t>
    </r>
    <r>
      <rPr>
        <sz val="11"/>
        <color theme="1"/>
        <rFont val="Calibri"/>
        <family val="2"/>
        <scheme val="minor"/>
      </rPr>
      <t/>
    </r>
  </si>
  <si>
    <t>What is the value proposition according to Osterwalder and Pigneur (2010)?</t>
  </si>
  <si>
    <t>a tailored combination of products and/or services designed to meet the needs of a particular customer segment.</t>
  </si>
  <si>
    <t>a standardised combination of products and/or services designed to meet the needs of a particular customer segment.</t>
  </si>
  <si>
    <t>a fixed combination of products and/or services designed to meet the needs of a particular customer segment.</t>
  </si>
  <si>
    <t>a randomized combination of products and/or services designed to meet the needs of a particular customer segment.</t>
  </si>
  <si>
    <r>
      <rPr>
        <sz val="10"/>
        <color rgb="FFFF0000"/>
        <rFont val="Calibri (Textkörper)"/>
      </rPr>
      <t>DLMGHESMMC</t>
    </r>
    <r>
      <rPr>
        <sz val="10"/>
        <rFont val="Calibri"/>
        <family val="2"/>
        <scheme val="minor"/>
      </rPr>
      <t>_MC_028</t>
    </r>
    <r>
      <rPr>
        <sz val="11"/>
        <color theme="1"/>
        <rFont val="Calibri"/>
        <family val="2"/>
        <scheme val="minor"/>
      </rPr>
      <t/>
    </r>
  </si>
  <si>
    <t>According to Osterwalder and Pigneur (2010), which different channels exist in the business model building block?</t>
  </si>
  <si>
    <t>communication, distribution, and sales</t>
  </si>
  <si>
    <t>Digital, analog, social media</t>
  </si>
  <si>
    <t>Personal, digital</t>
  </si>
  <si>
    <t>Brick- and-mortar, Click-and-Collect</t>
  </si>
  <si>
    <r>
      <rPr>
        <sz val="10"/>
        <color rgb="FFFF0000"/>
        <rFont val="Calibri (Textkörper)"/>
      </rPr>
      <t>DLMGHESMMC</t>
    </r>
    <r>
      <rPr>
        <sz val="10"/>
        <rFont val="Calibri"/>
        <family val="2"/>
        <scheme val="minor"/>
      </rPr>
      <t>_MC_029</t>
    </r>
    <r>
      <rPr>
        <sz val="11"/>
        <color theme="1"/>
        <rFont val="Calibri"/>
        <family val="2"/>
        <scheme val="minor"/>
      </rPr>
      <t/>
    </r>
  </si>
  <si>
    <t>What are different strategies for price discrimination?</t>
  </si>
  <si>
    <t>first, second, and third degree price discrimination</t>
  </si>
  <si>
    <t>small and large price discrimination</t>
  </si>
  <si>
    <t>Individual and aggregate price discrimination</t>
  </si>
  <si>
    <t>Third, fourth, and fifth degree price discrimination</t>
  </si>
  <si>
    <r>
      <rPr>
        <sz val="10"/>
        <color rgb="FFFF0000"/>
        <rFont val="Calibri (Textkörper)"/>
      </rPr>
      <t>DLMGHESMMC</t>
    </r>
    <r>
      <rPr>
        <sz val="10"/>
        <rFont val="Calibri"/>
        <family val="2"/>
        <scheme val="minor"/>
      </rPr>
      <t>_MC_030</t>
    </r>
    <r>
      <rPr>
        <sz val="11"/>
        <color theme="1"/>
        <rFont val="Calibri"/>
        <family val="2"/>
        <scheme val="minor"/>
      </rPr>
      <t/>
    </r>
  </si>
  <si>
    <t>In which cost structure can business models broadly be classified?</t>
  </si>
  <si>
    <t>cost-driven and value-driven</t>
  </si>
  <si>
    <t>profit-driven and shareholder-driven</t>
  </si>
  <si>
    <t>sales-driven and shareholder-driven</t>
  </si>
  <si>
    <t>cost-driven and profit-maximizing</t>
  </si>
  <si>
    <t>Rather medium (mittel) then easy (leicht).</t>
  </si>
  <si>
    <r>
      <rPr>
        <sz val="10"/>
        <color rgb="FFFF0000"/>
        <rFont val="Calibri (Textkörper)"/>
      </rPr>
      <t>DLMGHESMMC</t>
    </r>
    <r>
      <rPr>
        <sz val="10"/>
        <rFont val="Calibri"/>
        <family val="2"/>
        <scheme val="minor"/>
      </rPr>
      <t>_MC_031</t>
    </r>
    <r>
      <rPr>
        <sz val="11"/>
        <color theme="1"/>
        <rFont val="Calibri"/>
        <family val="2"/>
        <scheme val="minor"/>
      </rPr>
      <t/>
    </r>
  </si>
  <si>
    <t>What are types of partnerships in business models?</t>
  </si>
  <si>
    <t>strategic alliances between non-competitors, coopetition, joint ventures, buyer-supplier relationships</t>
  </si>
  <si>
    <t>strategic alliances between competitors, coopetition, joint ventures, buyer-supplier relationships</t>
  </si>
  <si>
    <t>strategic alliances between consumers, coopetition, joint ventures, buyer-supplier relationships</t>
  </si>
  <si>
    <t>strategic alliances between non-competitors, coopetition, joint ventures, producer-supplier relationships</t>
  </si>
  <si>
    <t>2.3</t>
  </si>
  <si>
    <r>
      <rPr>
        <sz val="10"/>
        <color rgb="FFFF0000"/>
        <rFont val="Calibri (Textkörper)"/>
      </rPr>
      <t>DLMGHESMMC</t>
    </r>
    <r>
      <rPr>
        <sz val="10"/>
        <rFont val="Calibri"/>
        <family val="2"/>
        <scheme val="minor"/>
      </rPr>
      <t>_MC_032</t>
    </r>
    <r>
      <rPr>
        <sz val="11"/>
        <color theme="1"/>
        <rFont val="Calibri"/>
        <family val="2"/>
        <scheme val="minor"/>
      </rPr>
      <t/>
    </r>
  </si>
  <si>
    <t>What is true for the advertising based business model?</t>
  </si>
  <si>
    <t>A company acts in multi-sided markets and offers content for one group of customers for free while charging the other group</t>
  </si>
  <si>
    <t>A company acts in one-sided markets and offers content for one group of customers for free while charging the other group</t>
  </si>
  <si>
    <t xml:space="preserve">A company acts in multi-sided markets and offers content for all groups of customers for free </t>
  </si>
  <si>
    <t>A company acts in multi-sided markets and offers content for one group of customers only as a subscription model</t>
  </si>
  <si>
    <t>3.1</t>
  </si>
  <si>
    <r>
      <rPr>
        <sz val="10"/>
        <color rgb="FFFF0000"/>
        <rFont val="Calibri (Textkörper)"/>
      </rPr>
      <t>DLMGHESMMC</t>
    </r>
    <r>
      <rPr>
        <sz val="10"/>
        <rFont val="Calibri"/>
        <family val="2"/>
        <scheme val="minor"/>
      </rPr>
      <t>_MC_033</t>
    </r>
    <r>
      <rPr>
        <sz val="11"/>
        <color theme="1"/>
        <rFont val="Calibri"/>
        <family val="2"/>
        <scheme val="minor"/>
      </rPr>
      <t/>
    </r>
  </si>
  <si>
    <t>What does strategic and organizational flexibility imply?</t>
  </si>
  <si>
    <t>adopt agile processes</t>
  </si>
  <si>
    <t>adopt rigid processes</t>
  </si>
  <si>
    <t>stick to traditional business models</t>
  </si>
  <si>
    <t>stick to analogue business models</t>
  </si>
  <si>
    <t>Good!</t>
  </si>
  <si>
    <r>
      <rPr>
        <sz val="10"/>
        <color rgb="FFFF0000"/>
        <rFont val="Calibri (Textkörper)"/>
      </rPr>
      <t>DLMGHESMMC</t>
    </r>
    <r>
      <rPr>
        <sz val="10"/>
        <rFont val="Calibri"/>
        <family val="2"/>
        <scheme val="minor"/>
      </rPr>
      <t>_MC_034</t>
    </r>
    <r>
      <rPr>
        <sz val="11"/>
        <color theme="1"/>
        <rFont val="Calibri"/>
        <family val="2"/>
        <scheme val="minor"/>
      </rPr>
      <t/>
    </r>
  </si>
  <si>
    <t>Why is user-centric design important?</t>
  </si>
  <si>
    <t>The success of digital applications also hinges on their ease of use</t>
  </si>
  <si>
    <t>User-centric design is essential for successful codes</t>
  </si>
  <si>
    <t>Companies want to collect user data</t>
  </si>
  <si>
    <t>Applications should be similiar to their analog counterparts</t>
  </si>
  <si>
    <t>3.3</t>
  </si>
  <si>
    <r>
      <rPr>
        <sz val="10"/>
        <color rgb="FFFF0000"/>
        <rFont val="Calibri (Textkörper)"/>
      </rPr>
      <t>DLMGHESMMC</t>
    </r>
    <r>
      <rPr>
        <sz val="10"/>
        <rFont val="Calibri"/>
        <family val="2"/>
        <scheme val="minor"/>
      </rPr>
      <t>_MC_035</t>
    </r>
    <r>
      <rPr>
        <sz val="11"/>
        <color theme="1"/>
        <rFont val="Calibri"/>
        <family val="2"/>
        <scheme val="minor"/>
      </rPr>
      <t/>
    </r>
  </si>
  <si>
    <t>What is meant by digitization?</t>
  </si>
  <si>
    <t>the conversion of analog information into digital formats</t>
  </si>
  <si>
    <t>the conversion of digital formats into analog formats</t>
  </si>
  <si>
    <t>the translation into English language</t>
  </si>
  <si>
    <t>the translation of digits into letters</t>
  </si>
  <si>
    <r>
      <rPr>
        <sz val="10"/>
        <color rgb="FFFF0000"/>
        <rFont val="Calibri (Textkörper)"/>
      </rPr>
      <t>DLMGHESMMC</t>
    </r>
    <r>
      <rPr>
        <sz val="10"/>
        <rFont val="Calibri"/>
        <family val="2"/>
        <scheme val="minor"/>
      </rPr>
      <t>_MC_036</t>
    </r>
    <r>
      <rPr>
        <sz val="11"/>
        <color theme="1"/>
        <rFont val="Calibri"/>
        <family val="2"/>
        <scheme val="minor"/>
      </rPr>
      <t/>
    </r>
  </si>
  <si>
    <t>What should digitization enable?</t>
  </si>
  <si>
    <t>The storage, processing and transmission of data by computers.</t>
  </si>
  <si>
    <t>The interpretation, evaluation and processing of data by computers.</t>
  </si>
  <si>
    <t>The analysis, evaluation and definition of data by computers.</t>
  </si>
  <si>
    <t>The analysis, coding and interpretation of data by computers.</t>
  </si>
  <si>
    <t>Approved! Also possible: medium, if necessary.</t>
  </si>
  <si>
    <r>
      <rPr>
        <sz val="10"/>
        <color rgb="FFFF0000"/>
        <rFont val="Calibri (Textkörper)"/>
      </rPr>
      <t>DLMGHESMMC</t>
    </r>
    <r>
      <rPr>
        <sz val="10"/>
        <rFont val="Calibri"/>
        <family val="2"/>
        <scheme val="minor"/>
      </rPr>
      <t>_MC_037</t>
    </r>
    <r>
      <rPr>
        <sz val="11"/>
        <color theme="1"/>
        <rFont val="Calibri"/>
        <family val="2"/>
        <scheme val="minor"/>
      </rPr>
      <t/>
    </r>
  </si>
  <si>
    <t>What is meant by digitalization?</t>
  </si>
  <si>
    <t>A deeper integration of digital technologies</t>
  </si>
  <si>
    <t>A deeper integration of smart technologies</t>
  </si>
  <si>
    <t>A deeper integration of Customer Relationship management technologies</t>
  </si>
  <si>
    <t>A deeper integration of social media technologies</t>
  </si>
  <si>
    <t>Great, easy one!</t>
  </si>
  <si>
    <r>
      <rPr>
        <sz val="10"/>
        <color rgb="FFFF0000"/>
        <rFont val="Calibri (Textkörper)"/>
      </rPr>
      <t>DLMGHESMMC</t>
    </r>
    <r>
      <rPr>
        <sz val="10"/>
        <rFont val="Calibri"/>
        <family val="2"/>
        <scheme val="minor"/>
      </rPr>
      <t>_MC_038</t>
    </r>
    <r>
      <rPr>
        <sz val="11"/>
        <color theme="1"/>
        <rFont val="Calibri"/>
        <family val="2"/>
        <scheme val="minor"/>
      </rPr>
      <t/>
    </r>
  </si>
  <si>
    <t>What does the process of digitalization involve?</t>
  </si>
  <si>
    <t>It involves the reorganization of socio-technical structures through digital means, leading to optimized business processes and enhanced customer experience.</t>
  </si>
  <si>
    <t>It involves the reorganization of management structures through analog means, leading to optimized business processes and enhanced customer experience.</t>
  </si>
  <si>
    <t>It involves the reorganisation of  human-ressources-based structures through artificial intelligence based means, leading to optimized business processes and enhanced customer experience.</t>
  </si>
  <si>
    <t>It involves the reorganisation of  human-ressources-based structures through digital means, leading to optimized business processes and a reduced customer experience.</t>
  </si>
  <si>
    <r>
      <rPr>
        <sz val="10"/>
        <color rgb="FFFF0000"/>
        <rFont val="Calibri (Textkörper)"/>
      </rPr>
      <t>DLMGHESMMC</t>
    </r>
    <r>
      <rPr>
        <sz val="10"/>
        <rFont val="Calibri"/>
        <family val="2"/>
        <scheme val="minor"/>
      </rPr>
      <t>_MC_039</t>
    </r>
    <r>
      <rPr>
        <sz val="11"/>
        <color theme="1"/>
        <rFont val="Calibri"/>
        <family val="2"/>
        <scheme val="minor"/>
      </rPr>
      <t/>
    </r>
  </si>
  <si>
    <t>What is meant by digital transformation according to Verhoef et al. (2021)?</t>
  </si>
  <si>
    <t>The redefinition how a firm creates and captures value, potentially offering a competitive edge</t>
  </si>
  <si>
    <t>The redefinition how a firm creates and captures costs, potentially offering a competitive edge</t>
  </si>
  <si>
    <t>The redefinition how a firm creates and captures ideas, potentially offering a new product</t>
  </si>
  <si>
    <t>The redefinition how a firm creates and captures analog ideas, potentially offering new lines of production.</t>
  </si>
  <si>
    <r>
      <rPr>
        <sz val="10"/>
        <color rgb="FFFF0000"/>
        <rFont val="Calibri (Textkörper)"/>
      </rPr>
      <t>DLMGHESMMC</t>
    </r>
    <r>
      <rPr>
        <sz val="10"/>
        <rFont val="Calibri"/>
        <family val="2"/>
        <scheme val="minor"/>
      </rPr>
      <t>_MC_040</t>
    </r>
    <r>
      <rPr>
        <sz val="11"/>
        <color theme="1"/>
        <rFont val="Calibri"/>
        <family val="2"/>
        <scheme val="minor"/>
      </rPr>
      <t/>
    </r>
  </si>
  <si>
    <t>Which parts and processes of a company are affected by digital transformation?</t>
  </si>
  <si>
    <t>Digital transformation affects the entirety of a company's operations.</t>
  </si>
  <si>
    <t>Digital transformation only affects the IT department.</t>
  </si>
  <si>
    <t>Digital transformation only affects the processing of documants.</t>
  </si>
  <si>
    <t>Digital transformation only affects the human ressources department.</t>
  </si>
  <si>
    <t>Easy, great!</t>
  </si>
  <si>
    <t>3.2</t>
  </si>
  <si>
    <r>
      <rPr>
        <sz val="10"/>
        <color rgb="FFFF0000"/>
        <rFont val="Calibri (Textkörper)"/>
      </rPr>
      <t>DLMGHESMMC</t>
    </r>
    <r>
      <rPr>
        <sz val="10"/>
        <rFont val="Calibri"/>
        <family val="2"/>
        <scheme val="minor"/>
      </rPr>
      <t>_MC_041</t>
    </r>
    <r>
      <rPr>
        <sz val="11"/>
        <color theme="1"/>
        <rFont val="Calibri"/>
        <family val="2"/>
        <scheme val="minor"/>
      </rPr>
      <t/>
    </r>
  </si>
  <si>
    <t>What are reasons for the challenge of traditional business models and disrupted markets?</t>
  </si>
  <si>
    <t>Digital transformation and the innovation of business models</t>
  </si>
  <si>
    <t>Digitization and the innovation of business models</t>
  </si>
  <si>
    <t>Digitalization and the innovation of business models</t>
  </si>
  <si>
    <t>Digitalization and the use of traditional business models</t>
  </si>
  <si>
    <t xml:space="preserve">Approved!  </t>
  </si>
  <si>
    <r>
      <rPr>
        <sz val="10"/>
        <color rgb="FFFF0000"/>
        <rFont val="Calibri (Textkörper)"/>
      </rPr>
      <t>DLMGHESMMC</t>
    </r>
    <r>
      <rPr>
        <sz val="10"/>
        <rFont val="Calibri"/>
        <family val="2"/>
        <scheme val="minor"/>
      </rPr>
      <t>_MC_042</t>
    </r>
    <r>
      <rPr>
        <sz val="11"/>
        <color theme="1"/>
        <rFont val="Calibri"/>
        <family val="2"/>
        <scheme val="minor"/>
      </rPr>
      <t/>
    </r>
  </si>
  <si>
    <t>What does digital agility enable?</t>
  </si>
  <si>
    <t>Companies can easily respond to changing customer needs and navigate intensified competition.</t>
  </si>
  <si>
    <t>Companies can slowly respond to changing customer needs and navigate intensified competition.</t>
  </si>
  <si>
    <t>Companies can easily respond to changing customer needs and wait to get rid of intensified competition.</t>
  </si>
  <si>
    <t>Companies can easily respond to changing customer needs in an analog context and navigate intensified competition.</t>
  </si>
  <si>
    <t>Easy (leicht). I suggest to change the status of the question. GB.</t>
  </si>
  <si>
    <r>
      <rPr>
        <sz val="10"/>
        <color rgb="FFFF0000"/>
        <rFont val="Calibri (Textkörper)"/>
      </rPr>
      <t>DLMGHESMMC</t>
    </r>
    <r>
      <rPr>
        <sz val="10"/>
        <rFont val="Calibri"/>
        <family val="2"/>
        <scheme val="minor"/>
      </rPr>
      <t>_MC_043</t>
    </r>
    <r>
      <rPr>
        <sz val="11"/>
        <color theme="1"/>
        <rFont val="Calibri"/>
        <family val="2"/>
        <scheme val="minor"/>
      </rPr>
      <t/>
    </r>
  </si>
  <si>
    <t>Why is the ability to use digital networks (that means that companies engage customers, suppliers, and third parties on their digital platforms) essential for success?</t>
  </si>
  <si>
    <t>Companies that co-create content and customize offerings often gain a competitive advantage.</t>
  </si>
  <si>
    <t>Companies that co-create content and customize offerings often produce less effectively.</t>
  </si>
  <si>
    <t>Companies that co-create content and customize offerings often can advertise more.</t>
  </si>
  <si>
    <t>Companies that co-create content and customize offerings can address direct messages.</t>
  </si>
  <si>
    <r>
      <rPr>
        <sz val="10"/>
        <color rgb="FFFF0000"/>
        <rFont val="Calibri (Textkörper)"/>
      </rPr>
      <t>DLMGHESMMC</t>
    </r>
    <r>
      <rPr>
        <sz val="10"/>
        <rFont val="Calibri"/>
        <family val="2"/>
        <scheme val="minor"/>
      </rPr>
      <t>_MC_044</t>
    </r>
    <r>
      <rPr>
        <sz val="11"/>
        <color theme="1"/>
        <rFont val="Calibri"/>
        <family val="2"/>
        <scheme val="minor"/>
      </rPr>
      <t/>
    </r>
  </si>
  <si>
    <t>What is market penetration?</t>
  </si>
  <si>
    <t>A growth strategy introduced by Ansoff (1957) that describes the process of going to market with a product in an existing market in which competitors with similar products are also active.</t>
  </si>
  <si>
    <t>A growth strategy introduced by Verhoef (1957) that describes the process of going to market with a product in an existing market in which competitors with different products are also active.</t>
  </si>
  <si>
    <t>A growth strategy introduced by Verhoef (1957) that describes the process of going to market with a product in a new market in which competitors with similar products are also active.</t>
  </si>
  <si>
    <t>A growth strategy introduced by Ansoff (1957) that describes the process of going to market with a product in a new market in which competitors with different products are also active.</t>
  </si>
  <si>
    <t>Medium (Mittel) or even easy (leicht) to my understanding. GB.</t>
  </si>
  <si>
    <r>
      <rPr>
        <sz val="10"/>
        <color rgb="FFFF0000"/>
        <rFont val="Calibri (Textkörper)"/>
      </rPr>
      <t>DLMGHESMMC</t>
    </r>
    <r>
      <rPr>
        <sz val="10"/>
        <rFont val="Calibri"/>
        <family val="2"/>
        <scheme val="minor"/>
      </rPr>
      <t>_MC_045</t>
    </r>
    <r>
      <rPr>
        <sz val="11"/>
        <color theme="1"/>
        <rFont val="Calibri"/>
        <family val="2"/>
        <scheme val="minor"/>
      </rPr>
      <t/>
    </r>
  </si>
  <si>
    <t>What does the growth strategy "product development" mean?</t>
  </si>
  <si>
    <t>A new product or service is introduced to an existing market.</t>
  </si>
  <si>
    <t>An modified product or service is introduced to an existing market.</t>
  </si>
  <si>
    <t>An existing product or service is introduced to a new market.</t>
  </si>
  <si>
    <t>A modified product or service is introduced to a new market.</t>
  </si>
  <si>
    <r>
      <rPr>
        <sz val="10"/>
        <color rgb="FFFF0000"/>
        <rFont val="Calibri (Textkörper)"/>
      </rPr>
      <t>DLMGHESMMC</t>
    </r>
    <r>
      <rPr>
        <sz val="10"/>
        <rFont val="Calibri"/>
        <family val="2"/>
        <scheme val="minor"/>
      </rPr>
      <t>_MC_046</t>
    </r>
    <r>
      <rPr>
        <sz val="11"/>
        <color theme="1"/>
        <rFont val="Calibri"/>
        <family val="2"/>
        <scheme val="minor"/>
      </rPr>
      <t/>
    </r>
  </si>
  <si>
    <t>How can digital companies grow fast?</t>
  </si>
  <si>
    <t>They use business models of high scalability and network effects.</t>
  </si>
  <si>
    <t>They use traditional business models and network effects.</t>
  </si>
  <si>
    <t>They use business models of high scalability and negative externalities.</t>
  </si>
  <si>
    <t>They employ business models of high scalability and one-sided markets.</t>
  </si>
  <si>
    <r>
      <rPr>
        <sz val="10"/>
        <color rgb="FFFF0000"/>
        <rFont val="Calibri (Textkörper)"/>
      </rPr>
      <t>DLMGHESMMC</t>
    </r>
    <r>
      <rPr>
        <sz val="10"/>
        <rFont val="Calibri"/>
        <family val="2"/>
        <scheme val="minor"/>
      </rPr>
      <t>_MC_047</t>
    </r>
    <r>
      <rPr>
        <sz val="11"/>
        <color theme="1"/>
        <rFont val="Calibri"/>
        <family val="2"/>
        <scheme val="minor"/>
      </rPr>
      <t/>
    </r>
  </si>
  <si>
    <t>What does the development of a co-creation platform imply?</t>
  </si>
  <si>
    <t>Enabling external users to actively contribute.</t>
  </si>
  <si>
    <t>Enabling employees  to actively contribute.</t>
  </si>
  <si>
    <t>Enabling employers  to actively contribute.</t>
  </si>
  <si>
    <t>Enabling trainees to actively contribute.</t>
  </si>
  <si>
    <r>
      <rPr>
        <sz val="10"/>
        <color rgb="FFFF0000"/>
        <rFont val="Calibri (Textkörper)"/>
      </rPr>
      <t>DLMGHESMMC</t>
    </r>
    <r>
      <rPr>
        <sz val="10"/>
        <rFont val="Calibri"/>
        <family val="2"/>
        <scheme val="minor"/>
      </rPr>
      <t>_MC_048</t>
    </r>
    <r>
      <rPr>
        <sz val="11"/>
        <color theme="1"/>
        <rFont val="Calibri"/>
        <family val="2"/>
        <scheme val="minor"/>
      </rPr>
      <t/>
    </r>
  </si>
  <si>
    <t>Which digital assets and capabilities should companies acquire according to Verhoef et al. (2016)?</t>
  </si>
  <si>
    <t>data storage and communication infrastructure, technologies enabling artificial intelligence (AI), machine learning, the Internet of Things (IoT) and robotics</t>
  </si>
  <si>
    <t>analog storage and communication infrastructure, technologies enabling artificial intelligence (AI), machine learning, the Internet of Things (IoT) and robotics</t>
  </si>
  <si>
    <t>data storage and communication infrastructure, technologies enabling the restriction artificial intelligence (AI), machine learning, the Internet of Things (IoT) and robotics</t>
  </si>
  <si>
    <t>data storage and communication infrastructure that are one-sided, technologies enabling artificial intelligence (AI), traditional learning and analog methods</t>
  </si>
  <si>
    <t>4.1</t>
  </si>
  <si>
    <r>
      <rPr>
        <sz val="10"/>
        <color rgb="FFFF0000"/>
        <rFont val="Calibri (Textkörper)"/>
      </rPr>
      <t>DLMGHESMMC</t>
    </r>
    <r>
      <rPr>
        <sz val="10"/>
        <rFont val="Calibri"/>
        <family val="2"/>
        <scheme val="minor"/>
      </rPr>
      <t>_MC_049</t>
    </r>
    <r>
      <rPr>
        <sz val="11"/>
        <color theme="1"/>
        <rFont val="Calibri"/>
        <family val="2"/>
        <scheme val="minor"/>
      </rPr>
      <t/>
    </r>
  </si>
  <si>
    <t>Who introduced the first well-known definition of Social Media in academic literature?</t>
  </si>
  <si>
    <t>Kaplan &amp; Haenlein</t>
  </si>
  <si>
    <t>Kaptan &amp; Haenlein</t>
  </si>
  <si>
    <t>Kaplan &amp; Verhoef</t>
  </si>
  <si>
    <t>Li &amp; Haenlein</t>
  </si>
  <si>
    <r>
      <rPr>
        <sz val="10"/>
        <color rgb="FFFF0000"/>
        <rFont val="Calibri (Textkörper)"/>
      </rPr>
      <t>DLMGHESMMC</t>
    </r>
    <r>
      <rPr>
        <sz val="10"/>
        <rFont val="Calibri"/>
        <family val="2"/>
        <scheme val="minor"/>
      </rPr>
      <t>_MC_050</t>
    </r>
    <r>
      <rPr>
        <sz val="11"/>
        <color theme="1"/>
        <rFont val="Calibri"/>
        <family val="2"/>
        <scheme val="minor"/>
      </rPr>
      <t/>
    </r>
  </si>
  <si>
    <t>When was the first definition of Social Media in academic literature introduced?</t>
  </si>
  <si>
    <r>
      <rPr>
        <sz val="10"/>
        <color rgb="FFFF0000"/>
        <rFont val="Calibri (Textkörper)"/>
      </rPr>
      <t>DLMGHESMMC</t>
    </r>
    <r>
      <rPr>
        <sz val="10"/>
        <rFont val="Calibri"/>
        <family val="2"/>
        <scheme val="minor"/>
      </rPr>
      <t>_MC_051</t>
    </r>
    <r>
      <rPr>
        <sz val="11"/>
        <color theme="1"/>
        <rFont val="Calibri"/>
        <family val="2"/>
        <scheme val="minor"/>
      </rPr>
      <t/>
    </r>
  </si>
  <si>
    <t>What are characteristics of Social Media according to Peters et al. (2013)?</t>
  </si>
  <si>
    <t>dynamic, interconnected, egalitarian, and interactive organisms</t>
  </si>
  <si>
    <t>static, interconnected, egalitarian, and interactive organisms</t>
  </si>
  <si>
    <t>static, interconnected, egalitarian, and non-active organisms</t>
  </si>
  <si>
    <t>dynamic, interconnected, excluding, and interactive organisms</t>
  </si>
  <si>
    <r>
      <rPr>
        <sz val="10"/>
        <color rgb="FFFF0000"/>
        <rFont val="Calibri (Textkörper)"/>
      </rPr>
      <t>DLMGHESMMC</t>
    </r>
    <r>
      <rPr>
        <sz val="10"/>
        <rFont val="Calibri"/>
        <family val="2"/>
        <scheme val="minor"/>
      </rPr>
      <t>_MC_052</t>
    </r>
    <r>
      <rPr>
        <sz val="11"/>
        <color theme="1"/>
        <rFont val="Calibri"/>
        <family val="2"/>
        <scheme val="minor"/>
      </rPr>
      <t/>
    </r>
  </si>
  <si>
    <t>What is the largest social network as in year 2023?</t>
  </si>
  <si>
    <t>Facebook</t>
  </si>
  <si>
    <t>Instagram</t>
  </si>
  <si>
    <t>Snapchat</t>
  </si>
  <si>
    <t>TikTok</t>
  </si>
  <si>
    <t>in LMS Fragen - GB: muss ich noch etwas machen?</t>
  </si>
  <si>
    <r>
      <rPr>
        <sz val="10"/>
        <color rgb="FFFF0000"/>
        <rFont val="Calibri (Textkörper)"/>
      </rPr>
      <t>DLMGHESMMC</t>
    </r>
    <r>
      <rPr>
        <sz val="10"/>
        <rFont val="Calibri"/>
        <family val="2"/>
        <scheme val="minor"/>
      </rPr>
      <t>_MC_053</t>
    </r>
    <r>
      <rPr>
        <sz val="11"/>
        <color theme="1"/>
        <rFont val="Calibri"/>
        <family val="2"/>
        <scheme val="minor"/>
      </rPr>
      <t/>
    </r>
  </si>
  <si>
    <t>What is the parent company of TikTok?</t>
  </si>
  <si>
    <t>ByteDance</t>
  </si>
  <si>
    <t>BitDance</t>
  </si>
  <si>
    <t>MegabyteDance</t>
  </si>
  <si>
    <t>DanceBit</t>
  </si>
  <si>
    <r>
      <rPr>
        <sz val="10"/>
        <color rgb="FFFF0000"/>
        <rFont val="Calibri (Textkörper)"/>
      </rPr>
      <t>DLMGHESMMC</t>
    </r>
    <r>
      <rPr>
        <sz val="10"/>
        <rFont val="Calibri"/>
        <family val="2"/>
        <scheme val="minor"/>
      </rPr>
      <t>_MC_054</t>
    </r>
    <r>
      <rPr>
        <sz val="11"/>
        <color theme="1"/>
        <rFont val="Calibri"/>
        <family val="2"/>
        <scheme val="minor"/>
      </rPr>
      <t/>
    </r>
  </si>
  <si>
    <t>What is the parent company of WhatsApp?</t>
  </si>
  <si>
    <t>Meta Platforms</t>
  </si>
  <si>
    <t>Metaverse</t>
  </si>
  <si>
    <t>Instagram Platforms</t>
  </si>
  <si>
    <r>
      <rPr>
        <sz val="10"/>
        <color rgb="FFFF0000"/>
        <rFont val="Calibri (Textkörper)"/>
      </rPr>
      <t>DLMGHESMMC</t>
    </r>
    <r>
      <rPr>
        <sz val="10"/>
        <rFont val="Calibri"/>
        <family val="2"/>
        <scheme val="minor"/>
      </rPr>
      <t>_MC_055</t>
    </r>
    <r>
      <rPr>
        <sz val="11"/>
        <color theme="1"/>
        <rFont val="Calibri"/>
        <family val="2"/>
        <scheme val="minor"/>
      </rPr>
      <t/>
    </r>
  </si>
  <si>
    <t>What is the actual company name of the microblogging platform that was previously called Twitter?</t>
  </si>
  <si>
    <t>X</t>
  </si>
  <si>
    <t>Y</t>
  </si>
  <si>
    <t>Z</t>
  </si>
  <si>
    <t>XY</t>
  </si>
  <si>
    <t>in LMS Fragen  und zu leicht? --&gt; ja, in leicht geändert - GB: passt!</t>
  </si>
  <si>
    <t>4.2</t>
  </si>
  <si>
    <r>
      <rPr>
        <sz val="10"/>
        <color rgb="FFFF0000"/>
        <rFont val="Calibri (Textkörper)"/>
      </rPr>
      <t>DLMGHESMMC</t>
    </r>
    <r>
      <rPr>
        <sz val="10"/>
        <rFont val="Calibri"/>
        <family val="2"/>
        <scheme val="minor"/>
      </rPr>
      <t>_MC_056</t>
    </r>
    <r>
      <rPr>
        <sz val="11"/>
        <color theme="1"/>
        <rFont val="Calibri"/>
        <family val="2"/>
        <scheme val="minor"/>
      </rPr>
      <t/>
    </r>
  </si>
  <si>
    <t>In what kind of markets do influencers act?</t>
  </si>
  <si>
    <t>two-sided markets</t>
  </si>
  <si>
    <t>one-sided markets</t>
  </si>
  <si>
    <t>closed markets</t>
  </si>
  <si>
    <t>open markets</t>
  </si>
  <si>
    <r>
      <rPr>
        <sz val="10"/>
        <color rgb="FFFF0000"/>
        <rFont val="Calibri (Textkörper)"/>
      </rPr>
      <t>DLMGHESMMC</t>
    </r>
    <r>
      <rPr>
        <sz val="10"/>
        <rFont val="Calibri"/>
        <family val="2"/>
        <scheme val="minor"/>
      </rPr>
      <t>_MC_057</t>
    </r>
    <r>
      <rPr>
        <sz val="11"/>
        <color theme="1"/>
        <rFont val="Calibri"/>
        <family val="2"/>
        <scheme val="minor"/>
      </rPr>
      <t/>
    </r>
  </si>
  <si>
    <t>What is a new characteristic of social media according to Peters et al. (2013)?</t>
  </si>
  <si>
    <t>Social Media have opened new avenues for interaction between companies and customers, facilitated by various platforms.</t>
  </si>
  <si>
    <t>Social Media have opened new avenues for interaction between companies and producers facilitated by various platforms.</t>
  </si>
  <si>
    <t>Social Media have opened new avenues for one-way communication between companies and customers, facilitated by various platforms.</t>
  </si>
  <si>
    <t>Social Media have opened new avenues for production lines facilitated by various platforms.</t>
  </si>
  <si>
    <t>Could also be classifed as easy (leicht) if we need more 'eays-questions'.</t>
  </si>
  <si>
    <r>
      <rPr>
        <sz val="10"/>
        <color rgb="FFFF0000"/>
        <rFont val="Calibri (Textkörper)"/>
      </rPr>
      <t>DLMGHESMMC</t>
    </r>
    <r>
      <rPr>
        <sz val="10"/>
        <rFont val="Calibri"/>
        <family val="2"/>
        <scheme val="minor"/>
      </rPr>
      <t>_MC_058</t>
    </r>
    <r>
      <rPr>
        <sz val="11"/>
        <color theme="1"/>
        <rFont val="Calibri"/>
        <family val="2"/>
        <scheme val="minor"/>
      </rPr>
      <t/>
    </r>
  </si>
  <si>
    <t>What has been reshaped by Social Media?</t>
  </si>
  <si>
    <t>the dynamics of how businesses and consumers interact</t>
  </si>
  <si>
    <t>the dynamics of how businesses gain value</t>
  </si>
  <si>
    <t>the dynamics of how businesses write reports</t>
  </si>
  <si>
    <t>the dynamics of how businesses produce</t>
  </si>
  <si>
    <r>
      <rPr>
        <sz val="10"/>
        <color rgb="FFFF0000"/>
        <rFont val="Calibri (Textkörper)"/>
      </rPr>
      <t>DLMGHESMMC</t>
    </r>
    <r>
      <rPr>
        <sz val="10"/>
        <rFont val="Calibri"/>
        <family val="2"/>
        <scheme val="minor"/>
      </rPr>
      <t>_MC_059</t>
    </r>
    <r>
      <rPr>
        <sz val="11"/>
        <color theme="1"/>
        <rFont val="Calibri"/>
        <family val="2"/>
        <scheme val="minor"/>
      </rPr>
      <t/>
    </r>
  </si>
  <si>
    <t>What does the abbreviation WOM mean?</t>
  </si>
  <si>
    <t>Word of mouth</t>
  </si>
  <si>
    <t>Word of meaning</t>
  </si>
  <si>
    <t>Word of message</t>
  </si>
  <si>
    <t>Wish of mouth</t>
  </si>
  <si>
    <r>
      <rPr>
        <sz val="10"/>
        <color rgb="FFFF0000"/>
        <rFont val="Calibri (Textkörper)"/>
      </rPr>
      <t>DLMGHESMMC</t>
    </r>
    <r>
      <rPr>
        <sz val="10"/>
        <rFont val="Calibri"/>
        <family val="2"/>
        <scheme val="minor"/>
      </rPr>
      <t>_MC_060</t>
    </r>
    <r>
      <rPr>
        <sz val="11"/>
        <color theme="1"/>
        <rFont val="Calibri"/>
        <family val="2"/>
        <scheme val="minor"/>
      </rPr>
      <t/>
    </r>
  </si>
  <si>
    <t>For which activities has social media become a vital tool?</t>
  </si>
  <si>
    <t>Customer analysis, market research, crowdsourcing new ideas</t>
  </si>
  <si>
    <t>Producer analysis, market research, crowdsourcing new ideas</t>
  </si>
  <si>
    <t>Video production, market research, crowdsourcing new ideas</t>
  </si>
  <si>
    <t>Book analysis, market research, crowdsourcing new ideas</t>
  </si>
  <si>
    <r>
      <rPr>
        <sz val="10"/>
        <color rgb="FFFF0000"/>
        <rFont val="Calibri (Textkörper)"/>
      </rPr>
      <t>DLMGHESMMC</t>
    </r>
    <r>
      <rPr>
        <sz val="10"/>
        <rFont val="Calibri"/>
        <family val="2"/>
        <scheme val="minor"/>
      </rPr>
      <t>_MC_061</t>
    </r>
    <r>
      <rPr>
        <sz val="11"/>
        <color theme="1"/>
        <rFont val="Calibri"/>
        <family val="2"/>
        <scheme val="minor"/>
      </rPr>
      <t/>
    </r>
  </si>
  <si>
    <t>What is a common revenue model of Social Media?</t>
  </si>
  <si>
    <t>Content providers earn a share of ad revenue or content views</t>
  </si>
  <si>
    <t>Only platform provider earn the revenue</t>
  </si>
  <si>
    <t>Only content provider earn the revenue</t>
  </si>
  <si>
    <t>Third parties earn the revenue</t>
  </si>
  <si>
    <r>
      <rPr>
        <sz val="10"/>
        <color rgb="FFFF0000"/>
        <rFont val="Calibri (Textkörper)"/>
      </rPr>
      <t>DLMGHESMMC</t>
    </r>
    <r>
      <rPr>
        <sz val="10"/>
        <rFont val="Calibri"/>
        <family val="2"/>
        <scheme val="minor"/>
      </rPr>
      <t>_MC_062</t>
    </r>
    <r>
      <rPr>
        <sz val="11"/>
        <color theme="1"/>
        <rFont val="Calibri"/>
        <family val="2"/>
        <scheme val="minor"/>
      </rPr>
      <t/>
    </r>
  </si>
  <si>
    <t>Which groups does a social media-platform usually connect?</t>
  </si>
  <si>
    <t>consumers (e.g.), followers and advertising companies</t>
  </si>
  <si>
    <t>producer and supplier</t>
  </si>
  <si>
    <t>employers and employees</t>
  </si>
  <si>
    <t>stores and suppliers</t>
  </si>
  <si>
    <t>4.3</t>
  </si>
  <si>
    <r>
      <rPr>
        <sz val="10"/>
        <color rgb="FFFF0000"/>
        <rFont val="Calibri (Textkörper)"/>
      </rPr>
      <t>DLMGHESMMC</t>
    </r>
    <r>
      <rPr>
        <sz val="10"/>
        <rFont val="Calibri"/>
        <family val="2"/>
        <scheme val="minor"/>
      </rPr>
      <t>_MC_063</t>
    </r>
    <r>
      <rPr>
        <sz val="11"/>
        <color theme="1"/>
        <rFont val="Calibri"/>
        <family val="2"/>
        <scheme val="minor"/>
      </rPr>
      <t/>
    </r>
  </si>
  <si>
    <t>According to Li et al. (2021), which degree of strategic maturity does the social CRM strategy represent?</t>
  </si>
  <si>
    <t>the highest degree</t>
  </si>
  <si>
    <t>the lowest degree</t>
  </si>
  <si>
    <t>the second-highest degree</t>
  </si>
  <si>
    <t>the third-hightest degree</t>
  </si>
  <si>
    <r>
      <rPr>
        <sz val="10"/>
        <color rgb="FFFF0000"/>
        <rFont val="Calibri (Textkörper)"/>
      </rPr>
      <t>DLMGHESMMC</t>
    </r>
    <r>
      <rPr>
        <sz val="10"/>
        <rFont val="Calibri"/>
        <family val="2"/>
        <scheme val="minor"/>
      </rPr>
      <t>_MC_064</t>
    </r>
    <r>
      <rPr>
        <sz val="11"/>
        <color theme="1"/>
        <rFont val="Calibri"/>
        <family val="2"/>
        <scheme val="minor"/>
      </rPr>
      <t/>
    </r>
  </si>
  <si>
    <t>How can companies enhance customer learning and innovation in the context of social CRM management?</t>
  </si>
  <si>
    <t>Companies need to merge social media data with CRM systems and link it with other data sources.</t>
  </si>
  <si>
    <t>Companies must analyse social media data separately from persisting CRM systems</t>
  </si>
  <si>
    <t>Companies need to analyse social media accounts individually per customer.</t>
  </si>
  <si>
    <t>Companies need to save social media data and transfer it to their intranet.</t>
  </si>
  <si>
    <t>Alright, yes! Approved!</t>
  </si>
  <si>
    <t>5.1</t>
  </si>
  <si>
    <r>
      <rPr>
        <sz val="10"/>
        <color rgb="FFFF0000"/>
        <rFont val="Calibri (Textkörper)"/>
      </rPr>
      <t>DLMGHESMMC</t>
    </r>
    <r>
      <rPr>
        <sz val="10"/>
        <rFont val="Calibri"/>
        <family val="2"/>
        <scheme val="minor"/>
      </rPr>
      <t>_MC_065</t>
    </r>
    <r>
      <rPr>
        <sz val="11"/>
        <color theme="1"/>
        <rFont val="Calibri"/>
        <family val="2"/>
        <scheme val="minor"/>
      </rPr>
      <t/>
    </r>
  </si>
  <si>
    <t>Since when did social commerce witness a substantial increase in scholary interest?</t>
  </si>
  <si>
    <t>LMS - GB: soll ich noch etwas machen?</t>
  </si>
  <si>
    <r>
      <rPr>
        <sz val="10"/>
        <color rgb="FFFF0000"/>
        <rFont val="Calibri (Textkörper)"/>
      </rPr>
      <t>DLMGHESMMC</t>
    </r>
    <r>
      <rPr>
        <sz val="10"/>
        <rFont val="Calibri"/>
        <family val="2"/>
        <scheme val="minor"/>
      </rPr>
      <t>_MC_066</t>
    </r>
    <r>
      <rPr>
        <sz val="11"/>
        <color theme="1"/>
        <rFont val="Calibri"/>
        <family val="2"/>
        <scheme val="minor"/>
      </rPr>
      <t/>
    </r>
  </si>
  <si>
    <t>What does the concept of Social Commerce imply?</t>
  </si>
  <si>
    <t>moving away from the traditional monologue of broadcasting messages by retailers</t>
  </si>
  <si>
    <t>sending product catalogues</t>
  </si>
  <si>
    <t>sending tailored emails</t>
  </si>
  <si>
    <t>sending circular emails</t>
  </si>
  <si>
    <r>
      <rPr>
        <sz val="10"/>
        <color rgb="FFFF0000"/>
        <rFont val="Calibri (Textkörper)"/>
      </rPr>
      <t>DLMGHESMMC</t>
    </r>
    <r>
      <rPr>
        <sz val="10"/>
        <rFont val="Calibri"/>
        <family val="2"/>
        <scheme val="minor"/>
      </rPr>
      <t>_MC_067</t>
    </r>
    <r>
      <rPr>
        <sz val="11"/>
        <color theme="1"/>
        <rFont val="Calibri"/>
        <family val="2"/>
        <scheme val="minor"/>
      </rPr>
      <t/>
    </r>
  </si>
  <si>
    <t>When was the term s-commerce first academically explored?</t>
  </si>
  <si>
    <t>Could also be classified as medium (Mittel). Up to you.</t>
  </si>
  <si>
    <r>
      <rPr>
        <sz val="10"/>
        <color rgb="FFFF0000"/>
        <rFont val="Calibri (Textkörper)"/>
      </rPr>
      <t>DLMGHESMMC</t>
    </r>
    <r>
      <rPr>
        <sz val="10"/>
        <rFont val="Calibri"/>
        <family val="2"/>
        <scheme val="minor"/>
      </rPr>
      <t>_MC_068</t>
    </r>
    <r>
      <rPr>
        <sz val="11"/>
        <color theme="1"/>
        <rFont val="Calibri"/>
        <family val="2"/>
        <scheme val="minor"/>
      </rPr>
      <t/>
    </r>
  </si>
  <si>
    <t>Which aspects did first researchers in social commerce pay special attention to?</t>
  </si>
  <si>
    <t>organization, advertisement and word-of-mouth</t>
  </si>
  <si>
    <t>store design, distribution chains</t>
  </si>
  <si>
    <t>customer relationship management and word-of-mouth</t>
  </si>
  <si>
    <t>After-Sales Services and word-of-mouth</t>
  </si>
  <si>
    <r>
      <rPr>
        <sz val="10"/>
        <color rgb="FFFF0000"/>
        <rFont val="Calibri (Textkörper)"/>
      </rPr>
      <t>DLMGHESMMC</t>
    </r>
    <r>
      <rPr>
        <sz val="10"/>
        <rFont val="Calibri"/>
        <family val="2"/>
        <scheme val="minor"/>
      </rPr>
      <t>_MC_069</t>
    </r>
    <r>
      <rPr>
        <sz val="11"/>
        <color theme="1"/>
        <rFont val="Calibri"/>
        <family val="2"/>
        <scheme val="minor"/>
      </rPr>
      <t/>
    </r>
  </si>
  <si>
    <t>What did s-commerce especially change?</t>
  </si>
  <si>
    <t>How consumers discover, share, and engage with content</t>
  </si>
  <si>
    <t>How consumers send back clothes</t>
  </si>
  <si>
    <t>How consumers perceive ads</t>
  </si>
  <si>
    <t>How consumers store information about the company</t>
  </si>
  <si>
    <r>
      <rPr>
        <sz val="10"/>
        <color rgb="FFFF0000"/>
        <rFont val="Calibri (Textkörper)"/>
      </rPr>
      <t>DLMGHESMMC</t>
    </r>
    <r>
      <rPr>
        <sz val="10"/>
        <rFont val="Calibri"/>
        <family val="2"/>
        <scheme val="minor"/>
      </rPr>
      <t>_MC_070</t>
    </r>
    <r>
      <rPr>
        <sz val="11"/>
        <color theme="1"/>
        <rFont val="Calibri"/>
        <family val="2"/>
        <scheme val="minor"/>
      </rPr>
      <t/>
    </r>
  </si>
  <si>
    <t>Which industries did s-commerce especially reshape?</t>
  </si>
  <si>
    <t>music, fast fashion, beauty, luxury, and travel sectors</t>
  </si>
  <si>
    <t>household applicance, IT, books, cosmetics</t>
  </si>
  <si>
    <t>cars, IT, household cpplicances, Shoes</t>
  </si>
  <si>
    <t>cars, IT, technique</t>
  </si>
  <si>
    <r>
      <rPr>
        <sz val="10"/>
        <color rgb="FFFF0000"/>
        <rFont val="Calibri (Textkörper)"/>
      </rPr>
      <t>DLMGHESMMC</t>
    </r>
    <r>
      <rPr>
        <sz val="10"/>
        <rFont val="Calibri"/>
        <family val="2"/>
        <scheme val="minor"/>
      </rPr>
      <t>_MC_071</t>
    </r>
    <r>
      <rPr>
        <sz val="11"/>
        <color theme="1"/>
        <rFont val="Calibri"/>
        <family val="2"/>
        <scheme val="minor"/>
      </rPr>
      <t/>
    </r>
  </si>
  <si>
    <t>Which platform features pioneering new shopping experiences?</t>
  </si>
  <si>
    <t>Instagram's "shop now"</t>
  </si>
  <si>
    <t>X's shop</t>
  </si>
  <si>
    <t>Facebook's store</t>
  </si>
  <si>
    <t>TikToks' Shopping Center</t>
  </si>
  <si>
    <r>
      <rPr>
        <sz val="10"/>
        <color rgb="FFFF0000"/>
        <rFont val="Calibri (Textkörper)"/>
      </rPr>
      <t>DLMGHESMMC</t>
    </r>
    <r>
      <rPr>
        <sz val="10"/>
        <rFont val="Calibri"/>
        <family val="2"/>
        <scheme val="minor"/>
      </rPr>
      <t>_MC_072</t>
    </r>
    <r>
      <rPr>
        <sz val="11"/>
        <color theme="1"/>
        <rFont val="Calibri"/>
        <family val="2"/>
        <scheme val="minor"/>
      </rPr>
      <t/>
    </r>
  </si>
  <si>
    <t>Which technologies provide further opportunities for Social Commerce?</t>
  </si>
  <si>
    <t>augmented Reality</t>
  </si>
  <si>
    <t>new Reality</t>
  </si>
  <si>
    <t xml:space="preserve">digitalization </t>
  </si>
  <si>
    <t>second Life</t>
  </si>
  <si>
    <t>Easy, yes! Great!</t>
  </si>
  <si>
    <t>.</t>
  </si>
  <si>
    <r>
      <rPr>
        <sz val="10"/>
        <color rgb="FFFF0000"/>
        <rFont val="Calibri (Textkörper)"/>
      </rPr>
      <t>DLMGHESMMC</t>
    </r>
    <r>
      <rPr>
        <sz val="10"/>
        <rFont val="Calibri"/>
        <family val="2"/>
        <scheme val="minor"/>
      </rPr>
      <t>_MC_073</t>
    </r>
    <r>
      <rPr>
        <sz val="11"/>
        <color theme="1"/>
        <rFont val="Calibri"/>
        <family val="2"/>
        <scheme val="minor"/>
      </rPr>
      <t/>
    </r>
  </si>
  <si>
    <t>What is the predesessor of social selling according to Montag et al. (2018)?</t>
  </si>
  <si>
    <t>traditional sales tactics</t>
  </si>
  <si>
    <t>traditional after-sales services</t>
  </si>
  <si>
    <t>influencer marketing</t>
  </si>
  <si>
    <t>traditional CRM</t>
  </si>
  <si>
    <t>5.2</t>
  </si>
  <si>
    <r>
      <rPr>
        <sz val="10"/>
        <color rgb="FFFF0000"/>
        <rFont val="Calibri (Textkörper)"/>
      </rPr>
      <t>DLMGHESMMC</t>
    </r>
    <r>
      <rPr>
        <sz val="10"/>
        <rFont val="Calibri"/>
        <family val="2"/>
        <scheme val="minor"/>
      </rPr>
      <t>_MC_074</t>
    </r>
    <r>
      <rPr>
        <sz val="11"/>
        <color theme="1"/>
        <rFont val="Calibri"/>
        <family val="2"/>
        <scheme val="minor"/>
      </rPr>
      <t/>
    </r>
  </si>
  <si>
    <t>According to Barney-McNamara et al. (2019), what does social selling involve?</t>
  </si>
  <si>
    <t>Understanding, connecting with, and engaging influencers, prospects, and existing customers at various touchpoints.</t>
  </si>
  <si>
    <t>Understanding, connecting with, and engaging influencers, prospects, and existing customers in store.</t>
  </si>
  <si>
    <t>Understanding, connecting with, and engaging influencers, prospects, and existing customers in shopping malls.</t>
  </si>
  <si>
    <t>Managing after-sales service for existing customers at various touchpoints.</t>
  </si>
  <si>
    <r>
      <rPr>
        <sz val="10"/>
        <color rgb="FFFF0000"/>
        <rFont val="Calibri (Textkörper)"/>
      </rPr>
      <t>DLMGHESMMC</t>
    </r>
    <r>
      <rPr>
        <sz val="10"/>
        <rFont val="Calibri"/>
        <family val="2"/>
        <scheme val="minor"/>
      </rPr>
      <t>_MC_075</t>
    </r>
    <r>
      <rPr>
        <sz val="11"/>
        <color theme="1"/>
        <rFont val="Calibri"/>
        <family val="2"/>
        <scheme val="minor"/>
      </rPr>
      <t/>
    </r>
  </si>
  <si>
    <t>What marks the beginning of social selling according to Agnihotri et al. (2017)?</t>
  </si>
  <si>
    <t>the integration of customer relationship management and social media</t>
  </si>
  <si>
    <t>The integration of customer relationship management and advertising</t>
  </si>
  <si>
    <t>the integration of after-sales services and social media</t>
  </si>
  <si>
    <t>The integration of customer relationship management and traditional media</t>
  </si>
  <si>
    <t>Could also be considered as difficult (schwer) if we need more 'difficult-questions'.</t>
  </si>
  <si>
    <r>
      <rPr>
        <sz val="10"/>
        <color rgb="FFFF0000"/>
        <rFont val="Calibri (Textkörper)"/>
      </rPr>
      <t>DLMGHESMMC</t>
    </r>
    <r>
      <rPr>
        <sz val="10"/>
        <rFont val="Calibri"/>
        <family val="2"/>
        <scheme val="minor"/>
      </rPr>
      <t>_MC_076</t>
    </r>
    <r>
      <rPr>
        <sz val="11"/>
        <color theme="1"/>
        <rFont val="Calibri"/>
        <family val="2"/>
        <scheme val="minor"/>
      </rPr>
      <t/>
    </r>
  </si>
  <si>
    <t>In what way did social media change the information between buyers and sellers exchange in a social selling context?</t>
  </si>
  <si>
    <t>It necessitates that salespeople adapt by providing important information to boost customer satisfaction</t>
  </si>
  <si>
    <t>It did not change the information process</t>
  </si>
  <si>
    <t>It necessitates that salespeople send more ads to consumers.</t>
  </si>
  <si>
    <t>It necessitates that salespeople send information about the company several times per day.</t>
  </si>
  <si>
    <r>
      <rPr>
        <sz val="10"/>
        <color rgb="FFFF0000"/>
        <rFont val="Calibri (Textkörper)"/>
      </rPr>
      <t>DLMGHESMMC</t>
    </r>
    <r>
      <rPr>
        <sz val="10"/>
        <rFont val="Calibri"/>
        <family val="2"/>
        <scheme val="minor"/>
      </rPr>
      <t>_MC_077</t>
    </r>
    <r>
      <rPr>
        <sz val="11"/>
        <color theme="1"/>
        <rFont val="Calibri"/>
        <family val="2"/>
        <scheme val="minor"/>
      </rPr>
      <t/>
    </r>
  </si>
  <si>
    <t>What does the concept of personal branding emphasize?</t>
  </si>
  <si>
    <t>The importance of individuals acting as chief marketers</t>
  </si>
  <si>
    <t>The importance of the company actig as chief marketer</t>
  </si>
  <si>
    <t>The importance of influencers actig as chief marketers</t>
  </si>
  <si>
    <t>The importance of advertising agencies acting as chief marketers</t>
  </si>
  <si>
    <t>Good, excellent question! Well done!</t>
  </si>
  <si>
    <r>
      <rPr>
        <sz val="10"/>
        <color rgb="FFFF0000"/>
        <rFont val="Calibri (Textkörper)"/>
      </rPr>
      <t>DLMGHESMMC</t>
    </r>
    <r>
      <rPr>
        <sz val="10"/>
        <rFont val="Calibri"/>
        <family val="2"/>
        <scheme val="minor"/>
      </rPr>
      <t>_MC_078</t>
    </r>
    <r>
      <rPr>
        <sz val="11"/>
        <color theme="1"/>
        <rFont val="Calibri"/>
        <family val="2"/>
        <scheme val="minor"/>
      </rPr>
      <t/>
    </r>
  </si>
  <si>
    <t>Which outcome do Barney-McNamara et al. (2021) expect to be influenced by the social selling activities?</t>
  </si>
  <si>
    <t>Buyer engagement, value co-creation and salesperson performance</t>
  </si>
  <si>
    <t>Retention rate, value co-creation and salesperson performance</t>
  </si>
  <si>
    <t>Buyer engagement, number of posts and salesperson performance</t>
  </si>
  <si>
    <t>Buyer engagement, number of likes and salesperson performance</t>
  </si>
  <si>
    <r>
      <rPr>
        <sz val="10"/>
        <color rgb="FFFF0000"/>
        <rFont val="Calibri (Textkörper)"/>
      </rPr>
      <t>DLMGHESMMC</t>
    </r>
    <r>
      <rPr>
        <sz val="10"/>
        <rFont val="Calibri"/>
        <family val="2"/>
        <scheme val="minor"/>
      </rPr>
      <t>_MC_079</t>
    </r>
    <r>
      <rPr>
        <sz val="11"/>
        <color theme="1"/>
        <rFont val="Calibri"/>
        <family val="2"/>
        <scheme val="minor"/>
      </rPr>
      <t/>
    </r>
  </si>
  <si>
    <t>Which activities expect Barney-McNamara et al. (2021) to influence the social selling outcome?</t>
  </si>
  <si>
    <t>Personal branding, information exchange, networking and social listening</t>
  </si>
  <si>
    <t>Personal branding, information exchange, networking and advertising</t>
  </si>
  <si>
    <t>Company branding, information exchange, networking and social listening</t>
  </si>
  <si>
    <t>Personal branding, information restraints, networking and social listening</t>
  </si>
  <si>
    <t>GB: approved!</t>
  </si>
  <si>
    <r>
      <rPr>
        <sz val="10"/>
        <color rgb="FFFF0000"/>
        <rFont val="Calibri (Textkörper)"/>
      </rPr>
      <t>DLMGHESMMC</t>
    </r>
    <r>
      <rPr>
        <sz val="10"/>
        <rFont val="Calibri"/>
        <family val="2"/>
        <scheme val="minor"/>
      </rPr>
      <t>_MC_080</t>
    </r>
    <r>
      <rPr>
        <sz val="11"/>
        <color theme="1"/>
        <rFont val="Calibri"/>
        <family val="2"/>
        <scheme val="minor"/>
      </rPr>
      <t/>
    </r>
  </si>
  <si>
    <t>What does moderation in a scientific context mean?</t>
  </si>
  <si>
    <t>It refers to the process or phenomenon where the relationship between two variables changes depending on the level of a third variable, which is known as the moderator variable.</t>
  </si>
  <si>
    <t>It refers to the process or phenomenon where the relationship between three variables changes depending on the level of a third variable, which is known as the mo.derator variable</t>
  </si>
  <si>
    <t>It refers to the process or phenomenon where the relationship between two variables changes depending on the level of a third variable, which is known as the mediator variable.</t>
  </si>
  <si>
    <t>It refers to the process or phenomenon where the relationship between one variables changes depending on the level of a second variable, which is known as the moderator variable.</t>
  </si>
  <si>
    <t>6.1</t>
  </si>
  <si>
    <r>
      <rPr>
        <sz val="10"/>
        <color rgb="FFFF0000"/>
        <rFont val="Calibri (Textkörper)"/>
      </rPr>
      <t>DLMGHESMMC</t>
    </r>
    <r>
      <rPr>
        <sz val="10"/>
        <rFont val="Calibri"/>
        <family val="2"/>
        <scheme val="minor"/>
      </rPr>
      <t>_MC_081</t>
    </r>
    <r>
      <rPr>
        <sz val="11"/>
        <color theme="1"/>
        <rFont val="Calibri"/>
        <family val="2"/>
        <scheme val="minor"/>
      </rPr>
      <t/>
    </r>
  </si>
  <si>
    <t>What are two examples of Social Commerce?</t>
  </si>
  <si>
    <t>Facebook Marketplace and Instagram Shopping</t>
  </si>
  <si>
    <t>X Marketplace and SnapChat Shopping</t>
  </si>
  <si>
    <t>Shopping Center and TikTokMerchandise</t>
  </si>
  <si>
    <t>Y Mall and Twitter Shop</t>
  </si>
  <si>
    <t>6.3</t>
  </si>
  <si>
    <r>
      <rPr>
        <sz val="10"/>
        <color rgb="FFFF0000"/>
        <rFont val="Calibri (Textkörper)"/>
      </rPr>
      <t>DLMGHESMMC</t>
    </r>
    <r>
      <rPr>
        <sz val="10"/>
        <rFont val="Calibri"/>
        <family val="2"/>
        <scheme val="minor"/>
      </rPr>
      <t>_MC_082</t>
    </r>
    <r>
      <rPr>
        <sz val="11"/>
        <color theme="1"/>
        <rFont val="Calibri"/>
        <family val="2"/>
        <scheme val="minor"/>
      </rPr>
      <t/>
    </r>
  </si>
  <si>
    <t>What is an example of Social Blogging?</t>
  </si>
  <si>
    <t>Wechat</t>
  </si>
  <si>
    <t>6.4</t>
  </si>
  <si>
    <r>
      <rPr>
        <sz val="10"/>
        <color rgb="FFFF0000"/>
        <rFont val="Calibri (Textkörper)"/>
      </rPr>
      <t>DLMGHESMMC</t>
    </r>
    <r>
      <rPr>
        <sz val="10"/>
        <rFont val="Calibri"/>
        <family val="2"/>
        <scheme val="minor"/>
      </rPr>
      <t>_MC_083</t>
    </r>
    <r>
      <rPr>
        <sz val="11"/>
        <color theme="1"/>
        <rFont val="Calibri"/>
        <family val="2"/>
        <scheme val="minor"/>
      </rPr>
      <t/>
    </r>
  </si>
  <si>
    <t>Which instruments do the use of the metaverse support?</t>
  </si>
  <si>
    <t>Specific hardware, such as head-mounted virtual reality devices or headsets</t>
  </si>
  <si>
    <t>Programming instruments</t>
  </si>
  <si>
    <t>Calculating instruments</t>
  </si>
  <si>
    <t>Hardware such as Mousepads and Joysticks</t>
  </si>
  <si>
    <t>Yes, great, easy one!</t>
  </si>
  <si>
    <r>
      <rPr>
        <sz val="10"/>
        <color rgb="FFFF0000"/>
        <rFont val="Calibri (Textkörper)"/>
      </rPr>
      <t>DLMGHESMMC</t>
    </r>
    <r>
      <rPr>
        <sz val="10"/>
        <rFont val="Calibri"/>
        <family val="2"/>
        <scheme val="minor"/>
      </rPr>
      <t>_MC_084</t>
    </r>
    <r>
      <rPr>
        <sz val="11"/>
        <color theme="1"/>
        <rFont val="Calibri"/>
        <family val="2"/>
        <scheme val="minor"/>
      </rPr>
      <t/>
    </r>
  </si>
  <si>
    <t>What does the metaverse enable regarding social commerce?</t>
  </si>
  <si>
    <t>Tthe metaverse enables companies to create virtual storefronts and immersive showrooms where users can interact with products in a 3D environment.</t>
  </si>
  <si>
    <t>The metaverse enables companies to create real storefronts and showrooms where users can interact with products in a 2D environment.</t>
  </si>
  <si>
    <t>The metaverse enables companies to create artificial storefronts and real showrooms where users can interact with products in a 4 D environment.</t>
  </si>
  <si>
    <t>The metaverse enables companies to create artistic storefronts and interesting showrooms where users can interact with products in a 4D environment.</t>
  </si>
  <si>
    <t>Could also be classifed as medium (Mittel) if we need more 'medium-questions'.</t>
  </si>
  <si>
    <r>
      <rPr>
        <sz val="10"/>
        <color rgb="FFFF0000"/>
        <rFont val="Calibri (Textkörper)"/>
      </rPr>
      <t>DLMGHESMMC</t>
    </r>
    <r>
      <rPr>
        <sz val="10"/>
        <rFont val="Calibri"/>
        <family val="2"/>
        <scheme val="minor"/>
      </rPr>
      <t>_MC_085</t>
    </r>
    <r>
      <rPr>
        <sz val="11"/>
        <color theme="1"/>
        <rFont val="Calibri"/>
        <family val="2"/>
        <scheme val="minor"/>
      </rPr>
      <t/>
    </r>
  </si>
  <si>
    <t>What are real-world examples of social commerce in the metaverse?</t>
  </si>
  <si>
    <t>Nike's Nikeland, Gucci's virtual garden</t>
  </si>
  <si>
    <t>Adidas'Adiland, Gucci's Gucciland</t>
  </si>
  <si>
    <t>Toms' World, Audi's Audiland</t>
  </si>
  <si>
    <t>Xland, Yland</t>
  </si>
  <si>
    <r>
      <rPr>
        <sz val="10"/>
        <color rgb="FFFF0000"/>
        <rFont val="Calibri (Textkörper)"/>
      </rPr>
      <t>DLMGHESMMC</t>
    </r>
    <r>
      <rPr>
        <sz val="10"/>
        <rFont val="Calibri"/>
        <family val="2"/>
        <scheme val="minor"/>
      </rPr>
      <t>_MC_086</t>
    </r>
    <r>
      <rPr>
        <sz val="11"/>
        <color theme="1"/>
        <rFont val="Calibri"/>
        <family val="2"/>
        <scheme val="minor"/>
      </rPr>
      <t/>
    </r>
  </si>
  <si>
    <t>What are possible activites for social selling in the metaverse ?</t>
  </si>
  <si>
    <t>sales presentations, virtual influencers or avatars to promote products or services, networking events in virtual conference centers</t>
  </si>
  <si>
    <t>sales reports, virtual influencers or avatars to promote products or services, networking events in real conference centers</t>
  </si>
  <si>
    <t>sales shops, virtual influencers or avatars to promote products or services, networking events in real conference centers</t>
  </si>
  <si>
    <t>production facilities, virtual influencers or avatars to promote products or services, networking events in virtual conference centers</t>
  </si>
  <si>
    <r>
      <rPr>
        <sz val="10"/>
        <color rgb="FFFF0000"/>
        <rFont val="Calibri (Textkörper)"/>
      </rPr>
      <t>DLMGHESMMC</t>
    </r>
    <r>
      <rPr>
        <sz val="10"/>
        <rFont val="Calibri"/>
        <family val="2"/>
        <scheme val="minor"/>
      </rPr>
      <t>_MC_087</t>
    </r>
    <r>
      <rPr>
        <sz val="11"/>
        <color theme="1"/>
        <rFont val="Calibri"/>
        <family val="2"/>
        <scheme val="minor"/>
      </rPr>
      <t/>
    </r>
  </si>
  <si>
    <t>What are important applications of AI in social media?</t>
  </si>
  <si>
    <t>predictive analytics, AI-generated content, chatbots</t>
  </si>
  <si>
    <t>describing analytics, manually generated content, chatbots</t>
  </si>
  <si>
    <t>predictive analytics, AI-generated content, sales hotline</t>
  </si>
  <si>
    <t>describing analytics, AI-generated content, production lines</t>
  </si>
  <si>
    <t>Could also be seen as medium, if we need more medium (Mittel) quesitons.</t>
  </si>
  <si>
    <r>
      <rPr>
        <sz val="10"/>
        <color rgb="FFFF0000"/>
        <rFont val="Calibri (Textkörper)"/>
      </rPr>
      <t>DLMGHESMMC</t>
    </r>
    <r>
      <rPr>
        <sz val="10"/>
        <rFont val="Calibri"/>
        <family val="2"/>
        <scheme val="minor"/>
      </rPr>
      <t>_MC_088</t>
    </r>
    <r>
      <rPr>
        <sz val="11"/>
        <color theme="1"/>
        <rFont val="Calibri"/>
        <family val="2"/>
        <scheme val="minor"/>
      </rPr>
      <t/>
    </r>
  </si>
  <si>
    <t>How does predictive analysis work?</t>
  </si>
  <si>
    <t>It utilizes statistical and machine learning techniques to analyze behavior and make future predictions.</t>
  </si>
  <si>
    <t>It utilizes statistical and calculating techniques to analyze behavior and make future predictions.</t>
  </si>
  <si>
    <t>It utilizes analytical and calculating techniques to analyze behavior and make future predictions.</t>
  </si>
  <si>
    <t>It utilizes words and machine learning techniques to analyze behavior and current behavior</t>
  </si>
  <si>
    <r>
      <rPr>
        <sz val="10"/>
        <color rgb="FFFF0000"/>
        <rFont val="Calibri (Textkörper)"/>
      </rPr>
      <t>DLMGHESMMC</t>
    </r>
    <r>
      <rPr>
        <sz val="10"/>
        <rFont val="Calibri"/>
        <family val="2"/>
        <scheme val="minor"/>
      </rPr>
      <t>_MC_089</t>
    </r>
    <r>
      <rPr>
        <sz val="11"/>
        <color theme="1"/>
        <rFont val="Calibri"/>
        <family val="2"/>
        <scheme val="minor"/>
      </rPr>
      <t/>
    </r>
  </si>
  <si>
    <t>How can predictive analysis be used?</t>
  </si>
  <si>
    <t>Predictive analytics allows marketers (amongst other things) to tailor campaigns more precisely and effieciently.</t>
  </si>
  <si>
    <t>Predictive analytics allows marketers (amongst other things) to write reports.</t>
  </si>
  <si>
    <t>Predictive analytics allows marketers (amongst other things) to cover investor relations.</t>
  </si>
  <si>
    <t>Predictive analytics allows marketers (amongst other things) to analyze reports.</t>
  </si>
  <si>
    <r>
      <rPr>
        <sz val="10"/>
        <color rgb="FFFF0000"/>
        <rFont val="Calibri (Textkörper)"/>
      </rPr>
      <t>DLMGHESMMC</t>
    </r>
    <r>
      <rPr>
        <sz val="10"/>
        <rFont val="Calibri"/>
        <family val="2"/>
        <scheme val="minor"/>
      </rPr>
      <t>_MC_090</t>
    </r>
    <r>
      <rPr>
        <sz val="11"/>
        <color theme="1"/>
        <rFont val="Calibri"/>
        <family val="2"/>
        <scheme val="minor"/>
      </rPr>
      <t/>
    </r>
  </si>
  <si>
    <t>What does social blogging facilitate?</t>
  </si>
  <si>
    <t>Typically curated by a single individual, blogs facilitate engagement and interaction with readers by allowing the inclusion of comments.</t>
  </si>
  <si>
    <t>Typically curated by a single individual, blogs facilitate one way-communication with readers.</t>
  </si>
  <si>
    <t>Typically curated by a single individual, blogs facilitate engagement and the inclusion of shopping facilities.</t>
  </si>
  <si>
    <t>Typically curated by a single individual, blogs facilitate engagement and interaction with companies.</t>
  </si>
  <si>
    <r>
      <rPr>
        <sz val="10"/>
        <color rgb="FFFF0000"/>
        <rFont val="Calibri (Textkörper)"/>
      </rPr>
      <t>DLMGHESMMC</t>
    </r>
    <r>
      <rPr>
        <sz val="10"/>
        <rFont val="Calibri"/>
        <family val="2"/>
        <scheme val="minor"/>
      </rPr>
      <t>_MC_091</t>
    </r>
    <r>
      <rPr>
        <sz val="11"/>
        <color theme="1"/>
        <rFont val="Calibri"/>
        <family val="2"/>
        <scheme val="minor"/>
      </rPr>
      <t/>
    </r>
  </si>
  <si>
    <t>How does X generate revenue?</t>
  </si>
  <si>
    <t>X generates revenue mainly via advertising.</t>
  </si>
  <si>
    <t>X generates revenue mainly via subscriptions.</t>
  </si>
  <si>
    <t>X generates revenue mainly via a metered model.</t>
  </si>
  <si>
    <t>X generates revenue mainly via a freemium model.</t>
  </si>
  <si>
    <t>6.2</t>
  </si>
  <si>
    <r>
      <rPr>
        <sz val="10"/>
        <color rgb="FFFF0000"/>
        <rFont val="Calibri (Textkörper)"/>
      </rPr>
      <t>DLMGHESMMC</t>
    </r>
    <r>
      <rPr>
        <sz val="10"/>
        <rFont val="Calibri"/>
        <family val="2"/>
        <scheme val="minor"/>
      </rPr>
      <t>_MC_092</t>
    </r>
    <r>
      <rPr>
        <sz val="11"/>
        <color theme="1"/>
        <rFont val="Calibri"/>
        <family val="2"/>
        <scheme val="minor"/>
      </rPr>
      <t/>
    </r>
  </si>
  <si>
    <t>What are key aspects of leveraging LinkedIn effectively?</t>
  </si>
  <si>
    <t>content sharing and thought leadership</t>
  </si>
  <si>
    <t>product sharing and publicity</t>
  </si>
  <si>
    <t>advertising and reports</t>
  </si>
  <si>
    <t>advertising and surveys</t>
  </si>
  <si>
    <t>Could also be seen as difficult, if we need more difficult (schwer) quesitons.</t>
  </si>
  <si>
    <r>
      <rPr>
        <sz val="10"/>
        <color rgb="FFFF0000"/>
        <rFont val="Calibri (Textkörper)"/>
      </rPr>
      <t>DLMGHESMMC</t>
    </r>
    <r>
      <rPr>
        <sz val="10"/>
        <rFont val="Calibri"/>
        <family val="2"/>
        <scheme val="minor"/>
      </rPr>
      <t>_MC_093</t>
    </r>
    <r>
      <rPr>
        <sz val="11"/>
        <color theme="1"/>
        <rFont val="Calibri"/>
        <family val="2"/>
        <scheme val="minor"/>
      </rPr>
      <t/>
    </r>
  </si>
  <si>
    <t>What does sales professionals help in establishing themselves as thought leaders?</t>
  </si>
  <si>
    <t>Regularly posting insightful articles, industry news, and participating in discussions.</t>
  </si>
  <si>
    <t>Regularly posting sensational articles, industry news, and participating in discussions.</t>
  </si>
  <si>
    <t>Regularly posting company ads, industry news, and participating in discussions.</t>
  </si>
  <si>
    <t>Regularly posting company ads, industry news, and cat videos.</t>
  </si>
  <si>
    <t>I would rather see it as easy (leicht).</t>
  </si>
  <si>
    <r>
      <rPr>
        <sz val="10"/>
        <color rgb="FFFF0000"/>
        <rFont val="Calibri (Textkörper)"/>
      </rPr>
      <t>DLMGHESMMC</t>
    </r>
    <r>
      <rPr>
        <sz val="10"/>
        <rFont val="Calibri"/>
        <family val="2"/>
        <scheme val="minor"/>
      </rPr>
      <t>_MC_094</t>
    </r>
    <r>
      <rPr>
        <sz val="11"/>
        <color theme="1"/>
        <rFont val="Calibri"/>
        <family val="2"/>
        <scheme val="minor"/>
      </rPr>
      <t/>
    </r>
  </si>
  <si>
    <t>How does LinkedIn monetize interactions?</t>
  </si>
  <si>
    <t>Through subscription services like LinkedI Premium and Sales Navigator.</t>
  </si>
  <si>
    <t>Only through advertizing.</t>
  </si>
  <si>
    <t>It's financed by third parties.</t>
  </si>
  <si>
    <t>Content provider and consumer pay.</t>
  </si>
  <si>
    <t>I see it as a medim (Mittel) question, if not easy (leicht).</t>
  </si>
  <si>
    <r>
      <rPr>
        <sz val="10"/>
        <color rgb="FFFF0000"/>
        <rFont val="Calibri (Textkörper)"/>
      </rPr>
      <t>DLMGHESMMC</t>
    </r>
    <r>
      <rPr>
        <sz val="10"/>
        <rFont val="Calibri"/>
        <family val="2"/>
        <scheme val="minor"/>
      </rPr>
      <t>_MC_095</t>
    </r>
    <r>
      <rPr>
        <sz val="11"/>
        <color theme="1"/>
        <rFont val="Calibri"/>
        <family val="2"/>
        <scheme val="minor"/>
      </rPr>
      <t/>
    </r>
  </si>
  <si>
    <t>What is Roblox?</t>
  </si>
  <si>
    <t>a gaming platform that offers access to the metaverse</t>
  </si>
  <si>
    <t>a video platform that offers access to the metaverse</t>
  </si>
  <si>
    <t>a streaming platform that offers access to the metaverse</t>
  </si>
  <si>
    <t>a shopping platform that offers access to the metaverse</t>
  </si>
  <si>
    <t>Easy (leicht). Roblox should be well known, even without studying this course.</t>
  </si>
  <si>
    <r>
      <rPr>
        <sz val="10"/>
        <color rgb="FFFF0000"/>
        <rFont val="Calibri (Textkörper)"/>
      </rPr>
      <t>DLMGHESMMC</t>
    </r>
    <r>
      <rPr>
        <sz val="10"/>
        <rFont val="Calibri"/>
        <family val="2"/>
        <scheme val="minor"/>
      </rPr>
      <t>_MC_096</t>
    </r>
    <r>
      <rPr>
        <sz val="11"/>
        <color theme="1"/>
        <rFont val="Calibri"/>
        <family val="2"/>
        <scheme val="minor"/>
      </rPr>
      <t/>
    </r>
  </si>
  <si>
    <t>What does Facebook Marketplace offer?</t>
  </si>
  <si>
    <t>Facebook Marketplace offers users the opportunity to buy, sell, or trade items within their local communities or regions.</t>
  </si>
  <si>
    <t>Facebook Marketplace offers users the opportunity to produce items within their local communities or regions.</t>
  </si>
  <si>
    <t>Facebook Marketplace offers users the opportunity to book trips.</t>
  </si>
  <si>
    <t>Facebook Marketplace offers users the opportunity to get financial reports.</t>
  </si>
  <si>
    <t>Level of difficulty could be changed to medium (Mittel) if we need more medium questions. I rather see it as medium. GB.</t>
  </si>
  <si>
    <r>
      <rPr>
        <sz val="10"/>
        <color rgb="FFFF0000"/>
        <rFont val="Calibri (Textkörper)"/>
      </rPr>
      <t>DLMGHESMMC</t>
    </r>
    <r>
      <rPr>
        <sz val="10"/>
        <rFont val="Calibri"/>
        <family val="2"/>
        <scheme val="minor"/>
      </rPr>
      <t>_MC_097</t>
    </r>
    <r>
      <rPr>
        <sz val="11"/>
        <color theme="1"/>
        <rFont val="Calibri"/>
        <family val="2"/>
        <scheme val="minor"/>
      </rPr>
      <t/>
    </r>
  </si>
  <si>
    <r>
      <rPr>
        <sz val="10"/>
        <color rgb="FFFF0000"/>
        <rFont val="Calibri (Textkörper)"/>
      </rPr>
      <t>DLMGHESMMC</t>
    </r>
    <r>
      <rPr>
        <sz val="10"/>
        <rFont val="Calibri"/>
        <family val="2"/>
        <scheme val="minor"/>
      </rPr>
      <t>_MC_098</t>
    </r>
    <r>
      <rPr>
        <sz val="11"/>
        <color theme="1"/>
        <rFont val="Calibri"/>
        <family val="2"/>
        <scheme val="minor"/>
      </rPr>
      <t/>
    </r>
  </si>
  <si>
    <r>
      <rPr>
        <sz val="10"/>
        <color rgb="FFFF0000"/>
        <rFont val="Calibri (Textkörper)"/>
      </rPr>
      <t>DLMGHESMMC</t>
    </r>
    <r>
      <rPr>
        <sz val="10"/>
        <rFont val="Calibri"/>
        <family val="2"/>
        <scheme val="minor"/>
      </rPr>
      <t>_MC_099</t>
    </r>
    <r>
      <rPr>
        <sz val="11"/>
        <color theme="1"/>
        <rFont val="Calibri"/>
        <family val="2"/>
        <scheme val="minor"/>
      </rPr>
      <t/>
    </r>
  </si>
  <si>
    <r>
      <rPr>
        <sz val="10"/>
        <color rgb="FFFF0000"/>
        <rFont val="Calibri (Textkörper)"/>
      </rPr>
      <t>DLMGHESMMC</t>
    </r>
    <r>
      <rPr>
        <sz val="10"/>
        <rFont val="Calibri"/>
        <family val="2"/>
        <scheme val="minor"/>
      </rPr>
      <t>_MC_100</t>
    </r>
    <r>
      <rPr>
        <sz val="11"/>
        <color theme="1"/>
        <rFont val="Calibri"/>
        <family val="2"/>
        <scheme val="minor"/>
      </rPr>
      <t/>
    </r>
  </si>
  <si>
    <r>
      <rPr>
        <sz val="10"/>
        <color rgb="FFFF0000"/>
        <rFont val="Calibri (Textkörper)"/>
      </rPr>
      <t>DLMGHESMMC</t>
    </r>
    <r>
      <rPr>
        <sz val="10"/>
        <rFont val="Calibri"/>
        <family val="2"/>
        <scheme val="minor"/>
      </rPr>
      <t>_MC_101</t>
    </r>
    <r>
      <rPr>
        <sz val="11"/>
        <color theme="1"/>
        <rFont val="Calibri"/>
        <family val="2"/>
        <scheme val="minor"/>
      </rPr>
      <t/>
    </r>
  </si>
  <si>
    <r>
      <rPr>
        <sz val="10"/>
        <color rgb="FFFF0000"/>
        <rFont val="Calibri (Textkörper)"/>
      </rPr>
      <t>DLMGHESMMC</t>
    </r>
    <r>
      <rPr>
        <sz val="10"/>
        <rFont val="Calibri"/>
        <family val="2"/>
        <scheme val="minor"/>
      </rPr>
      <t>_MC_102</t>
    </r>
    <r>
      <rPr>
        <sz val="11"/>
        <color theme="1"/>
        <rFont val="Calibri"/>
        <family val="2"/>
        <scheme val="minor"/>
      </rPr>
      <t/>
    </r>
  </si>
  <si>
    <r>
      <rPr>
        <sz val="10"/>
        <color rgb="FFFF0000"/>
        <rFont val="Calibri (Textkörper)"/>
      </rPr>
      <t>DLMGHESMMC</t>
    </r>
    <r>
      <rPr>
        <sz val="10"/>
        <rFont val="Calibri"/>
        <family val="2"/>
        <scheme val="minor"/>
      </rPr>
      <t>_MC_103</t>
    </r>
    <r>
      <rPr>
        <sz val="11"/>
        <color theme="1"/>
        <rFont val="Calibri"/>
        <family val="2"/>
        <scheme val="minor"/>
      </rPr>
      <t/>
    </r>
  </si>
  <si>
    <r>
      <rPr>
        <sz val="10"/>
        <color rgb="FFFF0000"/>
        <rFont val="Calibri (Textkörper)"/>
      </rPr>
      <t>DLMGHESMMC</t>
    </r>
    <r>
      <rPr>
        <sz val="10"/>
        <rFont val="Calibri"/>
        <family val="2"/>
        <scheme val="minor"/>
      </rPr>
      <t>_MC_104</t>
    </r>
    <r>
      <rPr>
        <sz val="11"/>
        <color theme="1"/>
        <rFont val="Calibri"/>
        <family val="2"/>
        <scheme val="minor"/>
      </rPr>
      <t/>
    </r>
  </si>
  <si>
    <r>
      <rPr>
        <sz val="10"/>
        <color rgb="FFFF0000"/>
        <rFont val="Calibri (Textkörper)"/>
      </rPr>
      <t>DLMGHESMMC</t>
    </r>
    <r>
      <rPr>
        <sz val="10"/>
        <rFont val="Calibri"/>
        <family val="2"/>
        <scheme val="minor"/>
      </rPr>
      <t>_MC_105</t>
    </r>
    <r>
      <rPr>
        <sz val="11"/>
        <color theme="1"/>
        <rFont val="Calibri"/>
        <family val="2"/>
        <scheme val="minor"/>
      </rPr>
      <t/>
    </r>
  </si>
  <si>
    <r>
      <rPr>
        <sz val="10"/>
        <color rgb="FFFF0000"/>
        <rFont val="Calibri (Textkörper)"/>
      </rPr>
      <t>DLMGHESMMC</t>
    </r>
    <r>
      <rPr>
        <sz val="10"/>
        <rFont val="Calibri"/>
        <family val="2"/>
        <scheme val="minor"/>
      </rPr>
      <t>_MC_106</t>
    </r>
    <r>
      <rPr>
        <sz val="11"/>
        <color theme="1"/>
        <rFont val="Calibri"/>
        <family val="2"/>
        <scheme val="minor"/>
      </rPr>
      <t/>
    </r>
  </si>
  <si>
    <r>
      <rPr>
        <sz val="10"/>
        <color rgb="FFFF0000"/>
        <rFont val="Calibri (Textkörper)"/>
      </rPr>
      <t>DLMGHESMMC</t>
    </r>
    <r>
      <rPr>
        <sz val="10"/>
        <rFont val="Calibri"/>
        <family val="2"/>
        <scheme val="minor"/>
      </rPr>
      <t>_MC_107</t>
    </r>
    <r>
      <rPr>
        <sz val="11"/>
        <color theme="1"/>
        <rFont val="Calibri"/>
        <family val="2"/>
        <scheme val="minor"/>
      </rPr>
      <t/>
    </r>
  </si>
  <si>
    <r>
      <rPr>
        <sz val="10"/>
        <color rgb="FFFF0000"/>
        <rFont val="Calibri (Textkörper)"/>
      </rPr>
      <t>DLMGHESMMC</t>
    </r>
    <r>
      <rPr>
        <sz val="10"/>
        <rFont val="Calibri"/>
        <family val="2"/>
        <scheme val="minor"/>
      </rPr>
      <t>_MC_108</t>
    </r>
    <r>
      <rPr>
        <sz val="11"/>
        <color theme="1"/>
        <rFont val="Calibri"/>
        <family val="2"/>
        <scheme val="minor"/>
      </rPr>
      <t/>
    </r>
  </si>
  <si>
    <r>
      <rPr>
        <sz val="10"/>
        <color rgb="FFFF0000"/>
        <rFont val="Calibri (Textkörper)"/>
      </rPr>
      <t>DLMGHESMMC</t>
    </r>
    <r>
      <rPr>
        <sz val="10"/>
        <rFont val="Calibri"/>
        <family val="2"/>
        <scheme val="minor"/>
      </rPr>
      <t>_MC_109</t>
    </r>
    <r>
      <rPr>
        <sz val="11"/>
        <color theme="1"/>
        <rFont val="Calibri"/>
        <family val="2"/>
        <scheme val="minor"/>
      </rPr>
      <t/>
    </r>
  </si>
  <si>
    <r>
      <rPr>
        <sz val="10"/>
        <color rgb="FFFF0000"/>
        <rFont val="Calibri (Textkörper)"/>
      </rPr>
      <t>DLMGHESMMC</t>
    </r>
    <r>
      <rPr>
        <sz val="10"/>
        <rFont val="Calibri"/>
        <family val="2"/>
        <scheme val="minor"/>
      </rPr>
      <t>_MC_110</t>
    </r>
    <r>
      <rPr>
        <sz val="11"/>
        <color theme="1"/>
        <rFont val="Calibri"/>
        <family val="2"/>
        <scheme val="minor"/>
      </rPr>
      <t/>
    </r>
  </si>
  <si>
    <r>
      <rPr>
        <sz val="10"/>
        <color rgb="FFFF0000"/>
        <rFont val="Calibri (Textkörper)"/>
      </rPr>
      <t>DLMGHESMMC</t>
    </r>
    <r>
      <rPr>
        <sz val="10"/>
        <rFont val="Calibri"/>
        <family val="2"/>
        <scheme val="minor"/>
      </rPr>
      <t>_MC_111</t>
    </r>
    <r>
      <rPr>
        <sz val="11"/>
        <color theme="1"/>
        <rFont val="Calibri"/>
        <family val="2"/>
        <scheme val="minor"/>
      </rPr>
      <t/>
    </r>
  </si>
  <si>
    <r>
      <rPr>
        <sz val="10"/>
        <color rgb="FFFF0000"/>
        <rFont val="Calibri (Textkörper)"/>
      </rPr>
      <t>DLMGHESMMC</t>
    </r>
    <r>
      <rPr>
        <sz val="10"/>
        <rFont val="Calibri"/>
        <family val="2"/>
        <scheme val="minor"/>
      </rPr>
      <t>_MC_112</t>
    </r>
    <r>
      <rPr>
        <sz val="11"/>
        <color theme="1"/>
        <rFont val="Calibri"/>
        <family val="2"/>
        <scheme val="minor"/>
      </rPr>
      <t/>
    </r>
  </si>
  <si>
    <r>
      <rPr>
        <sz val="10"/>
        <color rgb="FFFF0000"/>
        <rFont val="Calibri (Textkörper)"/>
      </rPr>
      <t>DLMGHESMMC</t>
    </r>
    <r>
      <rPr>
        <sz val="10"/>
        <rFont val="Calibri"/>
        <family val="2"/>
        <scheme val="minor"/>
      </rPr>
      <t>_MC_113</t>
    </r>
    <r>
      <rPr>
        <sz val="11"/>
        <color theme="1"/>
        <rFont val="Calibri"/>
        <family val="2"/>
        <scheme val="minor"/>
      </rPr>
      <t/>
    </r>
  </si>
  <si>
    <r>
      <rPr>
        <sz val="10"/>
        <color rgb="FFFF0000"/>
        <rFont val="Calibri (Textkörper)"/>
      </rPr>
      <t>DLMGHESMMC</t>
    </r>
    <r>
      <rPr>
        <sz val="10"/>
        <rFont val="Calibri"/>
        <family val="2"/>
        <scheme val="minor"/>
      </rPr>
      <t>_MC_114</t>
    </r>
    <r>
      <rPr>
        <sz val="11"/>
        <color theme="1"/>
        <rFont val="Calibri"/>
        <family val="2"/>
        <scheme val="minor"/>
      </rPr>
      <t/>
    </r>
  </si>
  <si>
    <r>
      <rPr>
        <sz val="10"/>
        <color rgb="FFFF0000"/>
        <rFont val="Calibri (Textkörper)"/>
      </rPr>
      <t>CourseCode</t>
    </r>
    <r>
      <rPr>
        <sz val="10"/>
        <rFont val="Calibri"/>
        <family val="2"/>
        <scheme val="minor"/>
      </rPr>
      <t>_MC_104</t>
    </r>
    <r>
      <rPr>
        <sz val="12"/>
        <color theme="1"/>
        <rFont val="Calibri"/>
        <family val="2"/>
        <scheme val="minor"/>
      </rPr>
      <t/>
    </r>
  </si>
  <si>
    <r>
      <rPr>
        <sz val="10"/>
        <color rgb="FFFF0000"/>
        <rFont val="Calibri (Textkörper)"/>
      </rPr>
      <t>CourseCode</t>
    </r>
    <r>
      <rPr>
        <sz val="10"/>
        <rFont val="Calibri"/>
        <family val="2"/>
        <scheme val="minor"/>
      </rPr>
      <t>_MC_105</t>
    </r>
    <r>
      <rPr>
        <sz val="12"/>
        <color theme="1"/>
        <rFont val="Calibri"/>
        <family val="2"/>
        <scheme val="minor"/>
      </rPr>
      <t/>
    </r>
  </si>
  <si>
    <r>
      <rPr>
        <sz val="10"/>
        <color rgb="FFFF0000"/>
        <rFont val="Calibri (Textkörper)"/>
      </rPr>
      <t>CourseCode</t>
    </r>
    <r>
      <rPr>
        <sz val="10"/>
        <rFont val="Calibri"/>
        <family val="2"/>
        <scheme val="minor"/>
      </rPr>
      <t>_MC_106</t>
    </r>
    <r>
      <rPr>
        <sz val="12"/>
        <color theme="1"/>
        <rFont val="Calibri"/>
        <family val="2"/>
        <scheme val="minor"/>
      </rPr>
      <t/>
    </r>
  </si>
  <si>
    <r>
      <rPr>
        <sz val="10"/>
        <color rgb="FFFF0000"/>
        <rFont val="Calibri (Textkörper)"/>
      </rPr>
      <t>CourseCode</t>
    </r>
    <r>
      <rPr>
        <sz val="10"/>
        <rFont val="Calibri"/>
        <family val="2"/>
        <scheme val="minor"/>
      </rPr>
      <t>_MC_107</t>
    </r>
    <r>
      <rPr>
        <sz val="12"/>
        <color theme="1"/>
        <rFont val="Calibri"/>
        <family val="2"/>
        <scheme val="minor"/>
      </rPr>
      <t/>
    </r>
  </si>
  <si>
    <r>
      <rPr>
        <sz val="10"/>
        <color rgb="FFFF0000"/>
        <rFont val="Calibri (Textkörper)"/>
      </rPr>
      <t>CourseCode</t>
    </r>
    <r>
      <rPr>
        <sz val="10"/>
        <rFont val="Calibri"/>
        <family val="2"/>
        <scheme val="minor"/>
      </rPr>
      <t>_MC_108</t>
    </r>
    <r>
      <rPr>
        <sz val="12"/>
        <color theme="1"/>
        <rFont val="Calibri"/>
        <family val="2"/>
        <scheme val="minor"/>
      </rPr>
      <t/>
    </r>
  </si>
  <si>
    <r>
      <rPr>
        <sz val="10"/>
        <color rgb="FFFF0000"/>
        <rFont val="Calibri (Textkörper)"/>
      </rPr>
      <t>CourseCode</t>
    </r>
    <r>
      <rPr>
        <sz val="10"/>
        <rFont val="Calibri"/>
        <family val="2"/>
        <scheme val="minor"/>
      </rPr>
      <t>_MC_109</t>
    </r>
    <r>
      <rPr>
        <sz val="12"/>
        <color theme="1"/>
        <rFont val="Calibri"/>
        <family val="2"/>
        <scheme val="minor"/>
      </rPr>
      <t/>
    </r>
  </si>
  <si>
    <r>
      <rPr>
        <sz val="10"/>
        <color rgb="FFFF0000"/>
        <rFont val="Calibri (Textkörper)"/>
      </rPr>
      <t>CourseCode</t>
    </r>
    <r>
      <rPr>
        <sz val="10"/>
        <rFont val="Calibri"/>
        <family val="2"/>
        <scheme val="minor"/>
      </rPr>
      <t>_MC_110</t>
    </r>
    <r>
      <rPr>
        <sz val="12"/>
        <color theme="1"/>
        <rFont val="Calibri"/>
        <family val="2"/>
        <scheme val="minor"/>
      </rPr>
      <t/>
    </r>
  </si>
  <si>
    <r>
      <rPr>
        <sz val="10"/>
        <color rgb="FFFF0000"/>
        <rFont val="Calibri (Textkörper)"/>
      </rPr>
      <t>CourseCode</t>
    </r>
    <r>
      <rPr>
        <sz val="10"/>
        <rFont val="Calibri"/>
        <family val="2"/>
        <scheme val="minor"/>
      </rPr>
      <t>_MC_111</t>
    </r>
    <r>
      <rPr>
        <sz val="12"/>
        <color theme="1"/>
        <rFont val="Calibri"/>
        <family val="2"/>
        <scheme val="minor"/>
      </rPr>
      <t/>
    </r>
  </si>
  <si>
    <r>
      <rPr>
        <sz val="10"/>
        <color rgb="FFFF0000"/>
        <rFont val="Calibri (Textkörper)"/>
      </rPr>
      <t>CourseCode</t>
    </r>
    <r>
      <rPr>
        <sz val="10"/>
        <rFont val="Calibri"/>
        <family val="2"/>
        <scheme val="minor"/>
      </rPr>
      <t>_MC_112</t>
    </r>
    <r>
      <rPr>
        <sz val="12"/>
        <color theme="1"/>
        <rFont val="Calibri"/>
        <family val="2"/>
        <scheme val="minor"/>
      </rPr>
      <t/>
    </r>
  </si>
  <si>
    <r>
      <rPr>
        <sz val="10"/>
        <color rgb="FFFF0000"/>
        <rFont val="Calibri (Textkörper)"/>
      </rPr>
      <t>CourseCode</t>
    </r>
    <r>
      <rPr>
        <sz val="10"/>
        <rFont val="Calibri"/>
        <family val="2"/>
        <scheme val="minor"/>
      </rPr>
      <t>_MC_113</t>
    </r>
    <r>
      <rPr>
        <sz val="12"/>
        <color theme="1"/>
        <rFont val="Calibri"/>
        <family val="2"/>
        <scheme val="minor"/>
      </rPr>
      <t/>
    </r>
  </si>
  <si>
    <r>
      <rPr>
        <sz val="10"/>
        <color rgb="FFFF0000"/>
        <rFont val="Calibri (Textkörper)"/>
      </rPr>
      <t>CourseCode</t>
    </r>
    <r>
      <rPr>
        <sz val="10"/>
        <rFont val="Calibri"/>
        <family val="2"/>
        <scheme val="minor"/>
      </rPr>
      <t>_MC_114</t>
    </r>
    <r>
      <rPr>
        <sz val="12"/>
        <color theme="1"/>
        <rFont val="Calibri"/>
        <family val="2"/>
        <scheme val="minor"/>
      </rPr>
      <t/>
    </r>
  </si>
  <si>
    <r>
      <rPr>
        <sz val="10"/>
        <color rgb="FFFF0000"/>
        <rFont val="Calibri (Textkörper)"/>
      </rPr>
      <t>CourseCode</t>
    </r>
    <r>
      <rPr>
        <sz val="10"/>
        <rFont val="Calibri"/>
        <family val="2"/>
        <scheme val="minor"/>
      </rPr>
      <t>_MC_115</t>
    </r>
    <r>
      <rPr>
        <sz val="12"/>
        <color theme="1"/>
        <rFont val="Calibri"/>
        <family val="2"/>
        <scheme val="minor"/>
      </rPr>
      <t/>
    </r>
  </si>
  <si>
    <r>
      <rPr>
        <sz val="10"/>
        <color rgb="FFFF0000"/>
        <rFont val="Calibri (Textkörper)"/>
      </rPr>
      <t>CourseCode</t>
    </r>
    <r>
      <rPr>
        <sz val="10"/>
        <rFont val="Calibri"/>
        <family val="2"/>
        <scheme val="minor"/>
      </rPr>
      <t>_MC_116</t>
    </r>
    <r>
      <rPr>
        <sz val="12"/>
        <color theme="1"/>
        <rFont val="Calibri"/>
        <family val="2"/>
        <scheme val="minor"/>
      </rPr>
      <t/>
    </r>
  </si>
  <si>
    <r>
      <rPr>
        <sz val="10"/>
        <color rgb="FFFF0000"/>
        <rFont val="Calibri (Textkörper)"/>
      </rPr>
      <t>CourseCode</t>
    </r>
    <r>
      <rPr>
        <sz val="10"/>
        <rFont val="Calibri"/>
        <family val="2"/>
        <scheme val="minor"/>
      </rPr>
      <t>_MC_117</t>
    </r>
    <r>
      <rPr>
        <sz val="12"/>
        <color theme="1"/>
        <rFont val="Calibri"/>
        <family val="2"/>
        <scheme val="minor"/>
      </rPr>
      <t/>
    </r>
  </si>
  <si>
    <r>
      <rPr>
        <sz val="10"/>
        <color rgb="FFFF0000"/>
        <rFont val="Calibri (Textkörper)"/>
      </rPr>
      <t>CourseCode</t>
    </r>
    <r>
      <rPr>
        <sz val="10"/>
        <rFont val="Calibri"/>
        <family val="2"/>
        <scheme val="minor"/>
      </rPr>
      <t>_MC_118</t>
    </r>
    <r>
      <rPr>
        <sz val="12"/>
        <color theme="1"/>
        <rFont val="Calibri"/>
        <family val="2"/>
        <scheme val="minor"/>
      </rPr>
      <t/>
    </r>
  </si>
  <si>
    <r>
      <rPr>
        <sz val="10"/>
        <color rgb="FFFF0000"/>
        <rFont val="Calibri (Textkörper)"/>
      </rPr>
      <t>CourseCode</t>
    </r>
    <r>
      <rPr>
        <sz val="10"/>
        <rFont val="Calibri"/>
        <family val="2"/>
        <scheme val="minor"/>
      </rPr>
      <t>_MC_119</t>
    </r>
    <r>
      <rPr>
        <sz val="12"/>
        <color theme="1"/>
        <rFont val="Calibri"/>
        <family val="2"/>
        <scheme val="minor"/>
      </rPr>
      <t/>
    </r>
  </si>
  <si>
    <r>
      <rPr>
        <sz val="10"/>
        <color rgb="FFFF0000"/>
        <rFont val="Calibri (Textkörper)"/>
      </rPr>
      <t>CourseCode</t>
    </r>
    <r>
      <rPr>
        <sz val="10"/>
        <rFont val="Calibri"/>
        <family val="2"/>
        <scheme val="minor"/>
      </rPr>
      <t>_MC_120</t>
    </r>
    <r>
      <rPr>
        <sz val="12"/>
        <color theme="1"/>
        <rFont val="Calibri"/>
        <family val="2"/>
        <scheme val="minor"/>
      </rPr>
      <t/>
    </r>
  </si>
  <si>
    <r>
      <rPr>
        <sz val="10"/>
        <color rgb="FFFF0000"/>
        <rFont val="Calibri (Textkörper)"/>
      </rPr>
      <t>CourseCode</t>
    </r>
    <r>
      <rPr>
        <sz val="10"/>
        <rFont val="Calibri"/>
        <family val="2"/>
        <scheme val="minor"/>
      </rPr>
      <t>_MC_121</t>
    </r>
    <r>
      <rPr>
        <sz val="12"/>
        <color theme="1"/>
        <rFont val="Calibri"/>
        <family val="2"/>
        <scheme val="minor"/>
      </rPr>
      <t/>
    </r>
  </si>
  <si>
    <r>
      <rPr>
        <sz val="10"/>
        <color rgb="FFFF0000"/>
        <rFont val="Calibri (Textkörper)"/>
      </rPr>
      <t>CourseCode</t>
    </r>
    <r>
      <rPr>
        <sz val="10"/>
        <rFont val="Calibri"/>
        <family val="2"/>
        <scheme val="minor"/>
      </rPr>
      <t>_MC_122</t>
    </r>
    <r>
      <rPr>
        <sz val="12"/>
        <color theme="1"/>
        <rFont val="Calibri"/>
        <family val="2"/>
        <scheme val="minor"/>
      </rPr>
      <t/>
    </r>
  </si>
  <si>
    <r>
      <rPr>
        <sz val="10"/>
        <color rgb="FFFF0000"/>
        <rFont val="Calibri (Textkörper)"/>
      </rPr>
      <t>CourseCode</t>
    </r>
    <r>
      <rPr>
        <sz val="10"/>
        <rFont val="Calibri"/>
        <family val="2"/>
        <scheme val="minor"/>
      </rPr>
      <t>_MC_123</t>
    </r>
    <r>
      <rPr>
        <sz val="12"/>
        <color theme="1"/>
        <rFont val="Calibri"/>
        <family val="2"/>
        <scheme val="minor"/>
      </rPr>
      <t/>
    </r>
  </si>
  <si>
    <r>
      <rPr>
        <sz val="10"/>
        <color rgb="FFFF0000"/>
        <rFont val="Calibri (Textkörper)"/>
      </rPr>
      <t>CourseCode</t>
    </r>
    <r>
      <rPr>
        <sz val="10"/>
        <rFont val="Calibri"/>
        <family val="2"/>
        <scheme val="minor"/>
      </rPr>
      <t>_MC_124</t>
    </r>
    <r>
      <rPr>
        <sz val="12"/>
        <color theme="1"/>
        <rFont val="Calibri"/>
        <family val="2"/>
        <scheme val="minor"/>
      </rPr>
      <t/>
    </r>
  </si>
  <si>
    <r>
      <rPr>
        <sz val="10"/>
        <color rgb="FFFF0000"/>
        <rFont val="Calibri (Textkörper)"/>
      </rPr>
      <t>CourseCode</t>
    </r>
    <r>
      <rPr>
        <sz val="10"/>
        <rFont val="Calibri"/>
        <family val="2"/>
        <scheme val="minor"/>
      </rPr>
      <t>_MC_125</t>
    </r>
    <r>
      <rPr>
        <sz val="12"/>
        <color theme="1"/>
        <rFont val="Calibri"/>
        <family val="2"/>
        <scheme val="minor"/>
      </rPr>
      <t/>
    </r>
  </si>
  <si>
    <r>
      <rPr>
        <sz val="10"/>
        <color rgb="FFFF0000"/>
        <rFont val="Calibri (Textkörper)"/>
      </rPr>
      <t>CourseCode</t>
    </r>
    <r>
      <rPr>
        <sz val="10"/>
        <rFont val="Calibri"/>
        <family val="2"/>
        <scheme val="minor"/>
      </rPr>
      <t>_MC_126</t>
    </r>
    <r>
      <rPr>
        <sz val="12"/>
        <color theme="1"/>
        <rFont val="Calibri"/>
        <family val="2"/>
        <scheme val="minor"/>
      </rPr>
      <t/>
    </r>
  </si>
  <si>
    <r>
      <rPr>
        <sz val="10"/>
        <color rgb="FFFF0000"/>
        <rFont val="Calibri (Textkörper)"/>
      </rPr>
      <t>CourseCode</t>
    </r>
    <r>
      <rPr>
        <sz val="10"/>
        <rFont val="Calibri"/>
        <family val="2"/>
        <scheme val="minor"/>
      </rPr>
      <t>_MC_127</t>
    </r>
    <r>
      <rPr>
        <sz val="12"/>
        <color theme="1"/>
        <rFont val="Calibri"/>
        <family val="2"/>
        <scheme val="minor"/>
      </rPr>
      <t/>
    </r>
  </si>
  <si>
    <r>
      <rPr>
        <sz val="10"/>
        <color rgb="FFFF0000"/>
        <rFont val="Calibri (Textkörper)"/>
      </rPr>
      <t>CourseCode</t>
    </r>
    <r>
      <rPr>
        <sz val="10"/>
        <rFont val="Calibri"/>
        <family val="2"/>
        <scheme val="minor"/>
      </rPr>
      <t>_MC_128</t>
    </r>
    <r>
      <rPr>
        <sz val="12"/>
        <color theme="1"/>
        <rFont val="Calibri"/>
        <family val="2"/>
        <scheme val="minor"/>
      </rPr>
      <t/>
    </r>
  </si>
  <si>
    <r>
      <rPr>
        <sz val="10"/>
        <color rgb="FFFF0000"/>
        <rFont val="Calibri (Textkörper)"/>
      </rPr>
      <t>CourseCode</t>
    </r>
    <r>
      <rPr>
        <sz val="10"/>
        <rFont val="Calibri"/>
        <family val="2"/>
        <scheme val="minor"/>
      </rPr>
      <t>_MC_129</t>
    </r>
    <r>
      <rPr>
        <sz val="12"/>
        <color theme="1"/>
        <rFont val="Calibri"/>
        <family val="2"/>
        <scheme val="minor"/>
      </rPr>
      <t/>
    </r>
  </si>
  <si>
    <r>
      <rPr>
        <sz val="10"/>
        <color rgb="FFFF0000"/>
        <rFont val="Calibri (Textkörper)"/>
      </rPr>
      <t>CourseCode</t>
    </r>
    <r>
      <rPr>
        <sz val="10"/>
        <rFont val="Calibri"/>
        <family val="2"/>
        <scheme val="minor"/>
      </rPr>
      <t>_MC_130</t>
    </r>
    <r>
      <rPr>
        <sz val="12"/>
        <color theme="1"/>
        <rFont val="Calibri"/>
        <family val="2"/>
        <scheme val="minor"/>
      </rPr>
      <t/>
    </r>
  </si>
  <si>
    <r>
      <rPr>
        <sz val="10"/>
        <color rgb="FFFF0000"/>
        <rFont val="Calibri (Textkörper)"/>
      </rPr>
      <t>CourseCode</t>
    </r>
    <r>
      <rPr>
        <sz val="10"/>
        <rFont val="Calibri"/>
        <family val="2"/>
        <scheme val="minor"/>
      </rPr>
      <t>_MC_131</t>
    </r>
    <r>
      <rPr>
        <sz val="12"/>
        <color theme="1"/>
        <rFont val="Calibri"/>
        <family val="2"/>
        <scheme val="minor"/>
      </rPr>
      <t/>
    </r>
  </si>
  <si>
    <r>
      <rPr>
        <sz val="10"/>
        <color rgb="FFFF0000"/>
        <rFont val="Calibri (Textkörper)"/>
      </rPr>
      <t>CourseCode</t>
    </r>
    <r>
      <rPr>
        <sz val="10"/>
        <rFont val="Calibri"/>
        <family val="2"/>
        <scheme val="minor"/>
      </rPr>
      <t>_MC_132</t>
    </r>
    <r>
      <rPr>
        <sz val="12"/>
        <color theme="1"/>
        <rFont val="Calibri"/>
        <family val="2"/>
        <scheme val="minor"/>
      </rPr>
      <t/>
    </r>
  </si>
  <si>
    <r>
      <rPr>
        <sz val="10"/>
        <color rgb="FFFF0000"/>
        <rFont val="Calibri (Textkörper)"/>
      </rPr>
      <t>CourseCode</t>
    </r>
    <r>
      <rPr>
        <sz val="10"/>
        <rFont val="Calibri"/>
        <family val="2"/>
        <scheme val="minor"/>
      </rPr>
      <t>_MC_133</t>
    </r>
    <r>
      <rPr>
        <sz val="12"/>
        <color theme="1"/>
        <rFont val="Calibri"/>
        <family val="2"/>
        <scheme val="minor"/>
      </rPr>
      <t/>
    </r>
  </si>
  <si>
    <r>
      <rPr>
        <sz val="10"/>
        <color rgb="FFFF0000"/>
        <rFont val="Calibri (Textkörper)"/>
      </rPr>
      <t>CourseCode</t>
    </r>
    <r>
      <rPr>
        <sz val="10"/>
        <rFont val="Calibri"/>
        <family val="2"/>
        <scheme val="minor"/>
      </rPr>
      <t>_MC_134</t>
    </r>
    <r>
      <rPr>
        <sz val="12"/>
        <color theme="1"/>
        <rFont val="Calibri"/>
        <family val="2"/>
        <scheme val="minor"/>
      </rPr>
      <t/>
    </r>
  </si>
  <si>
    <r>
      <rPr>
        <sz val="10"/>
        <color rgb="FFFF0000"/>
        <rFont val="Calibri (Textkörper)"/>
      </rPr>
      <t>CourseCode</t>
    </r>
    <r>
      <rPr>
        <sz val="10"/>
        <rFont val="Calibri"/>
        <family val="2"/>
        <scheme val="minor"/>
      </rPr>
      <t>_MC_135</t>
    </r>
    <r>
      <rPr>
        <sz val="12"/>
        <color theme="1"/>
        <rFont val="Calibri"/>
        <family val="2"/>
        <scheme val="minor"/>
      </rPr>
      <t/>
    </r>
  </si>
  <si>
    <r>
      <rPr>
        <sz val="10"/>
        <color rgb="FFFF0000"/>
        <rFont val="Calibri (Textkörper)"/>
      </rPr>
      <t>CourseCode</t>
    </r>
    <r>
      <rPr>
        <sz val="10"/>
        <rFont val="Calibri"/>
        <family val="2"/>
        <scheme val="minor"/>
      </rPr>
      <t>_MC_136</t>
    </r>
    <r>
      <rPr>
        <sz val="12"/>
        <color theme="1"/>
        <rFont val="Calibri"/>
        <family val="2"/>
        <scheme val="minor"/>
      </rPr>
      <t/>
    </r>
  </si>
  <si>
    <r>
      <rPr>
        <sz val="10"/>
        <color rgb="FFFF0000"/>
        <rFont val="Calibri (Textkörper)"/>
      </rPr>
      <t>CourseCode</t>
    </r>
    <r>
      <rPr>
        <sz val="10"/>
        <rFont val="Calibri"/>
        <family val="2"/>
        <scheme val="minor"/>
      </rPr>
      <t>_MC_137</t>
    </r>
    <r>
      <rPr>
        <sz val="12"/>
        <color theme="1"/>
        <rFont val="Calibri"/>
        <family val="2"/>
        <scheme val="minor"/>
      </rPr>
      <t/>
    </r>
  </si>
  <si>
    <r>
      <rPr>
        <sz val="10"/>
        <color rgb="FFFF0000"/>
        <rFont val="Calibri (Textkörper)"/>
      </rPr>
      <t>CourseCode</t>
    </r>
    <r>
      <rPr>
        <sz val="10"/>
        <rFont val="Calibri"/>
        <family val="2"/>
        <scheme val="minor"/>
      </rPr>
      <t>_MC_138</t>
    </r>
    <r>
      <rPr>
        <sz val="12"/>
        <color theme="1"/>
        <rFont val="Calibri"/>
        <family val="2"/>
        <scheme val="minor"/>
      </rPr>
      <t/>
    </r>
  </si>
  <si>
    <r>
      <rPr>
        <sz val="10"/>
        <color rgb="FFFF0000"/>
        <rFont val="Calibri (Textkörper)"/>
      </rPr>
      <t>CourseCode</t>
    </r>
    <r>
      <rPr>
        <sz val="10"/>
        <rFont val="Calibri"/>
        <family val="2"/>
        <scheme val="minor"/>
      </rPr>
      <t>_MC_139</t>
    </r>
    <r>
      <rPr>
        <sz val="12"/>
        <color theme="1"/>
        <rFont val="Calibri"/>
        <family val="2"/>
        <scheme val="minor"/>
      </rPr>
      <t/>
    </r>
  </si>
  <si>
    <r>
      <rPr>
        <sz val="10"/>
        <color rgb="FFFF0000"/>
        <rFont val="Calibri (Textkörper)"/>
      </rPr>
      <t>CourseCode</t>
    </r>
    <r>
      <rPr>
        <sz val="10"/>
        <rFont val="Calibri"/>
        <family val="2"/>
        <scheme val="minor"/>
      </rPr>
      <t>_MC_140</t>
    </r>
    <r>
      <rPr>
        <sz val="12"/>
        <color theme="1"/>
        <rFont val="Calibri"/>
        <family val="2"/>
        <scheme val="minor"/>
      </rPr>
      <t/>
    </r>
  </si>
  <si>
    <r>
      <rPr>
        <sz val="10"/>
        <color rgb="FFFF0000"/>
        <rFont val="Calibri (Textkörper)"/>
      </rPr>
      <t>CourseCode</t>
    </r>
    <r>
      <rPr>
        <sz val="10"/>
        <rFont val="Calibri"/>
        <family val="2"/>
        <scheme val="minor"/>
      </rPr>
      <t>_MC_141</t>
    </r>
    <r>
      <rPr>
        <sz val="12"/>
        <color theme="1"/>
        <rFont val="Calibri"/>
        <family val="2"/>
        <scheme val="minor"/>
      </rPr>
      <t/>
    </r>
  </si>
  <si>
    <r>
      <rPr>
        <sz val="10"/>
        <color rgb="FFFF0000"/>
        <rFont val="Calibri (Textkörper)"/>
      </rPr>
      <t>CourseCode</t>
    </r>
    <r>
      <rPr>
        <sz val="10"/>
        <rFont val="Calibri"/>
        <family val="2"/>
        <scheme val="minor"/>
      </rPr>
      <t>_MC_142</t>
    </r>
    <r>
      <rPr>
        <sz val="12"/>
        <color theme="1"/>
        <rFont val="Calibri"/>
        <family val="2"/>
        <scheme val="minor"/>
      </rPr>
      <t/>
    </r>
  </si>
  <si>
    <r>
      <rPr>
        <sz val="10"/>
        <color rgb="FFFF0000"/>
        <rFont val="Calibri (Textkörper)"/>
      </rPr>
      <t>CourseCode</t>
    </r>
    <r>
      <rPr>
        <sz val="10"/>
        <rFont val="Calibri"/>
        <family val="2"/>
        <scheme val="minor"/>
      </rPr>
      <t>_MC_143</t>
    </r>
    <r>
      <rPr>
        <sz val="12"/>
        <color theme="1"/>
        <rFont val="Calibri"/>
        <family val="2"/>
        <scheme val="minor"/>
      </rPr>
      <t/>
    </r>
  </si>
  <si>
    <r>
      <rPr>
        <sz val="10"/>
        <color rgb="FFFF0000"/>
        <rFont val="Calibri (Textkörper)"/>
      </rPr>
      <t>CourseCode</t>
    </r>
    <r>
      <rPr>
        <sz val="10"/>
        <rFont val="Calibri"/>
        <family val="2"/>
        <scheme val="minor"/>
      </rPr>
      <t>_MC_144</t>
    </r>
    <r>
      <rPr>
        <sz val="12"/>
        <color theme="1"/>
        <rFont val="Calibri"/>
        <family val="2"/>
        <scheme val="minor"/>
      </rPr>
      <t/>
    </r>
  </si>
  <si>
    <r>
      <rPr>
        <sz val="10"/>
        <color rgb="FFFF0000"/>
        <rFont val="Calibri (Textkörper)"/>
      </rPr>
      <t>CourseCode</t>
    </r>
    <r>
      <rPr>
        <sz val="10"/>
        <rFont val="Calibri"/>
        <family val="2"/>
        <scheme val="minor"/>
      </rPr>
      <t>_MC_145</t>
    </r>
    <r>
      <rPr>
        <sz val="12"/>
        <color theme="1"/>
        <rFont val="Calibri"/>
        <family val="2"/>
        <scheme val="minor"/>
      </rPr>
      <t/>
    </r>
  </si>
  <si>
    <r>
      <rPr>
        <sz val="10"/>
        <color rgb="FFFF0000"/>
        <rFont val="Calibri (Textkörper)"/>
      </rPr>
      <t>CourseCode</t>
    </r>
    <r>
      <rPr>
        <sz val="10"/>
        <rFont val="Calibri"/>
        <family val="2"/>
        <scheme val="minor"/>
      </rPr>
      <t>_MC_146</t>
    </r>
    <r>
      <rPr>
        <sz val="12"/>
        <color theme="1"/>
        <rFont val="Calibri"/>
        <family val="2"/>
        <scheme val="minor"/>
      </rPr>
      <t/>
    </r>
  </si>
  <si>
    <r>
      <rPr>
        <sz val="10"/>
        <color rgb="FFFF0000"/>
        <rFont val="Calibri (Textkörper)"/>
      </rPr>
      <t>CourseCode</t>
    </r>
    <r>
      <rPr>
        <sz val="10"/>
        <rFont val="Calibri"/>
        <family val="2"/>
        <scheme val="minor"/>
      </rPr>
      <t>_MC_147</t>
    </r>
    <r>
      <rPr>
        <sz val="12"/>
        <color theme="1"/>
        <rFont val="Calibri"/>
        <family val="2"/>
        <scheme val="minor"/>
      </rPr>
      <t/>
    </r>
  </si>
  <si>
    <r>
      <rPr>
        <sz val="10"/>
        <color rgb="FFFF0000"/>
        <rFont val="Calibri (Textkörper)"/>
      </rPr>
      <t>CourseCode</t>
    </r>
    <r>
      <rPr>
        <sz val="10"/>
        <rFont val="Calibri"/>
        <family val="2"/>
        <scheme val="minor"/>
      </rPr>
      <t>_MC_148</t>
    </r>
    <r>
      <rPr>
        <sz val="12"/>
        <color theme="1"/>
        <rFont val="Calibri"/>
        <family val="2"/>
        <scheme val="minor"/>
      </rPr>
      <t/>
    </r>
  </si>
  <si>
    <r>
      <rPr>
        <sz val="10"/>
        <color rgb="FFFF0000"/>
        <rFont val="Calibri (Textkörper)"/>
      </rPr>
      <t>CourseCode</t>
    </r>
    <r>
      <rPr>
        <sz val="10"/>
        <rFont val="Calibri"/>
        <family val="2"/>
        <scheme val="minor"/>
      </rPr>
      <t>_MC_149</t>
    </r>
    <r>
      <rPr>
        <sz val="12"/>
        <color theme="1"/>
        <rFont val="Calibri"/>
        <family val="2"/>
        <scheme val="minor"/>
      </rPr>
      <t/>
    </r>
  </si>
  <si>
    <r>
      <rPr>
        <sz val="10"/>
        <color rgb="FFFF0000"/>
        <rFont val="Calibri (Textkörper)"/>
      </rPr>
      <t>CourseCode</t>
    </r>
    <r>
      <rPr>
        <sz val="10"/>
        <rFont val="Calibri"/>
        <family val="2"/>
        <scheme val="minor"/>
      </rPr>
      <t>_MC_150</t>
    </r>
    <r>
      <rPr>
        <sz val="12"/>
        <color theme="1"/>
        <rFont val="Calibri"/>
        <family val="2"/>
        <scheme val="minor"/>
      </rPr>
      <t/>
    </r>
  </si>
  <si>
    <r>
      <rPr>
        <sz val="10"/>
        <color rgb="FFFF0000"/>
        <rFont val="Calibri (Textkörper)"/>
      </rPr>
      <t>CourseCode</t>
    </r>
    <r>
      <rPr>
        <sz val="10"/>
        <rFont val="Calibri"/>
        <family val="2"/>
        <scheme val="minor"/>
      </rPr>
      <t>_MC_151</t>
    </r>
    <r>
      <rPr>
        <sz val="12"/>
        <color theme="1"/>
        <rFont val="Calibri"/>
        <family val="2"/>
        <scheme val="minor"/>
      </rPr>
      <t/>
    </r>
  </si>
  <si>
    <r>
      <rPr>
        <sz val="10"/>
        <color rgb="FFFF0000"/>
        <rFont val="Calibri (Textkörper)"/>
      </rPr>
      <t>CourseCode</t>
    </r>
    <r>
      <rPr>
        <sz val="10"/>
        <rFont val="Calibri"/>
        <family val="2"/>
        <scheme val="minor"/>
      </rPr>
      <t>_MC_152</t>
    </r>
    <r>
      <rPr>
        <sz val="12"/>
        <color theme="1"/>
        <rFont val="Calibri"/>
        <family val="2"/>
        <scheme val="minor"/>
      </rPr>
      <t/>
    </r>
  </si>
  <si>
    <r>
      <rPr>
        <sz val="10"/>
        <color rgb="FFFF0000"/>
        <rFont val="Calibri (Textkörper)"/>
      </rPr>
      <t>CourseCode</t>
    </r>
    <r>
      <rPr>
        <sz val="10"/>
        <rFont val="Calibri"/>
        <family val="2"/>
        <scheme val="minor"/>
      </rPr>
      <t>_MC_153</t>
    </r>
    <r>
      <rPr>
        <sz val="12"/>
        <color theme="1"/>
        <rFont val="Calibri"/>
        <family val="2"/>
        <scheme val="minor"/>
      </rPr>
      <t/>
    </r>
  </si>
  <si>
    <r>
      <rPr>
        <sz val="10"/>
        <color rgb="FFFF0000"/>
        <rFont val="Calibri (Textkörper)"/>
      </rPr>
      <t>CourseCode</t>
    </r>
    <r>
      <rPr>
        <sz val="10"/>
        <rFont val="Calibri"/>
        <family val="2"/>
        <scheme val="minor"/>
      </rPr>
      <t>_MC_154</t>
    </r>
    <r>
      <rPr>
        <sz val="12"/>
        <color theme="1"/>
        <rFont val="Calibri"/>
        <family val="2"/>
        <scheme val="minor"/>
      </rPr>
      <t/>
    </r>
  </si>
  <si>
    <r>
      <rPr>
        <sz val="10"/>
        <color rgb="FFFF0000"/>
        <rFont val="Calibri (Textkörper)"/>
      </rPr>
      <t>CourseCode</t>
    </r>
    <r>
      <rPr>
        <sz val="10"/>
        <rFont val="Calibri"/>
        <family val="2"/>
        <scheme val="minor"/>
      </rPr>
      <t>_MC_155</t>
    </r>
    <r>
      <rPr>
        <sz val="12"/>
        <color theme="1"/>
        <rFont val="Calibri"/>
        <family val="2"/>
        <scheme val="minor"/>
      </rPr>
      <t/>
    </r>
  </si>
  <si>
    <r>
      <rPr>
        <sz val="10"/>
        <color rgb="FFFF0000"/>
        <rFont val="Calibri (Textkörper)"/>
      </rPr>
      <t>CourseCode</t>
    </r>
    <r>
      <rPr>
        <sz val="10"/>
        <rFont val="Calibri"/>
        <family val="2"/>
        <scheme val="minor"/>
      </rPr>
      <t>_MC_156</t>
    </r>
    <r>
      <rPr>
        <sz val="12"/>
        <color theme="1"/>
        <rFont val="Calibri"/>
        <family val="2"/>
        <scheme val="minor"/>
      </rPr>
      <t/>
    </r>
  </si>
  <si>
    <r>
      <rPr>
        <sz val="10"/>
        <color rgb="FFFF0000"/>
        <rFont val="Calibri (Textkörper)"/>
      </rPr>
      <t>CourseCode</t>
    </r>
    <r>
      <rPr>
        <sz val="10"/>
        <rFont val="Calibri"/>
        <family val="2"/>
        <scheme val="minor"/>
      </rPr>
      <t>_MC_157</t>
    </r>
    <r>
      <rPr>
        <sz val="12"/>
        <color theme="1"/>
        <rFont val="Calibri"/>
        <family val="2"/>
        <scheme val="minor"/>
      </rPr>
      <t/>
    </r>
  </si>
  <si>
    <r>
      <rPr>
        <sz val="10"/>
        <color rgb="FFFF0000"/>
        <rFont val="Calibri (Textkörper)"/>
      </rPr>
      <t>CourseCode</t>
    </r>
    <r>
      <rPr>
        <sz val="10"/>
        <rFont val="Calibri"/>
        <family val="2"/>
        <scheme val="minor"/>
      </rPr>
      <t>_MC_158</t>
    </r>
    <r>
      <rPr>
        <sz val="12"/>
        <color theme="1"/>
        <rFont val="Calibri"/>
        <family val="2"/>
        <scheme val="minor"/>
      </rPr>
      <t/>
    </r>
  </si>
  <si>
    <r>
      <rPr>
        <sz val="10"/>
        <color rgb="FFFF0000"/>
        <rFont val="Calibri (Textkörper)"/>
      </rPr>
      <t>CourseCode</t>
    </r>
    <r>
      <rPr>
        <sz val="10"/>
        <rFont val="Calibri"/>
        <family val="2"/>
        <scheme val="minor"/>
      </rPr>
      <t>_MC_159</t>
    </r>
    <r>
      <rPr>
        <sz val="12"/>
        <color theme="1"/>
        <rFont val="Calibri"/>
        <family val="2"/>
        <scheme val="minor"/>
      </rPr>
      <t/>
    </r>
  </si>
  <si>
    <r>
      <rPr>
        <sz val="10"/>
        <color rgb="FFFF0000"/>
        <rFont val="Calibri (Textkörper)"/>
      </rPr>
      <t>CourseCode</t>
    </r>
    <r>
      <rPr>
        <sz val="10"/>
        <rFont val="Calibri"/>
        <family val="2"/>
        <scheme val="minor"/>
      </rPr>
      <t>_MC_160</t>
    </r>
    <r>
      <rPr>
        <sz val="12"/>
        <color theme="1"/>
        <rFont val="Calibri"/>
        <family val="2"/>
        <scheme val="minor"/>
      </rPr>
      <t/>
    </r>
  </si>
  <si>
    <r>
      <rPr>
        <sz val="10"/>
        <color rgb="FFFF0000"/>
        <rFont val="Calibri (Textkörper)"/>
      </rPr>
      <t>CourseCode</t>
    </r>
    <r>
      <rPr>
        <sz val="10"/>
        <rFont val="Calibri"/>
        <family val="2"/>
        <scheme val="minor"/>
      </rPr>
      <t>_MC_161</t>
    </r>
    <r>
      <rPr>
        <sz val="12"/>
        <color theme="1"/>
        <rFont val="Calibri"/>
        <family val="2"/>
        <scheme val="minor"/>
      </rPr>
      <t/>
    </r>
  </si>
  <si>
    <r>
      <rPr>
        <sz val="10"/>
        <color rgb="FFFF0000"/>
        <rFont val="Calibri (Textkörper)"/>
      </rPr>
      <t>CourseCode</t>
    </r>
    <r>
      <rPr>
        <sz val="10"/>
        <rFont val="Calibri"/>
        <family val="2"/>
        <scheme val="minor"/>
      </rPr>
      <t>_MC_162</t>
    </r>
    <r>
      <rPr>
        <sz val="12"/>
        <color theme="1"/>
        <rFont val="Calibri"/>
        <family val="2"/>
        <scheme val="minor"/>
      </rPr>
      <t/>
    </r>
  </si>
  <si>
    <r>
      <rPr>
        <sz val="10"/>
        <color rgb="FFFF0000"/>
        <rFont val="Calibri (Textkörper)"/>
      </rPr>
      <t>CourseCode</t>
    </r>
    <r>
      <rPr>
        <sz val="10"/>
        <rFont val="Calibri"/>
        <family val="2"/>
        <scheme val="minor"/>
      </rPr>
      <t>_MC_163</t>
    </r>
    <r>
      <rPr>
        <sz val="12"/>
        <color theme="1"/>
        <rFont val="Calibri"/>
        <family val="2"/>
        <scheme val="minor"/>
      </rPr>
      <t/>
    </r>
  </si>
  <si>
    <r>
      <rPr>
        <sz val="10"/>
        <color rgb="FFFF0000"/>
        <rFont val="Calibri (Textkörper)"/>
      </rPr>
      <t>CourseCode</t>
    </r>
    <r>
      <rPr>
        <sz val="10"/>
        <rFont val="Calibri"/>
        <family val="2"/>
        <scheme val="minor"/>
      </rPr>
      <t>_MC_164</t>
    </r>
    <r>
      <rPr>
        <sz val="12"/>
        <color theme="1"/>
        <rFont val="Calibri"/>
        <family val="2"/>
        <scheme val="minor"/>
      </rPr>
      <t/>
    </r>
  </si>
  <si>
    <r>
      <rPr>
        <sz val="10"/>
        <color rgb="FFFF0000"/>
        <rFont val="Calibri (Textkörper)"/>
      </rPr>
      <t>CourseCode</t>
    </r>
    <r>
      <rPr>
        <sz val="10"/>
        <rFont val="Calibri"/>
        <family val="2"/>
        <scheme val="minor"/>
      </rPr>
      <t>_MC_165</t>
    </r>
    <r>
      <rPr>
        <sz val="12"/>
        <color theme="1"/>
        <rFont val="Calibri"/>
        <family val="2"/>
        <scheme val="minor"/>
      </rPr>
      <t/>
    </r>
  </si>
  <si>
    <r>
      <rPr>
        <sz val="10"/>
        <color rgb="FFFF0000"/>
        <rFont val="Calibri (Textkörper)"/>
      </rPr>
      <t>CourseCode</t>
    </r>
    <r>
      <rPr>
        <sz val="10"/>
        <rFont val="Calibri"/>
        <family val="2"/>
        <scheme val="minor"/>
      </rPr>
      <t>_MC_166</t>
    </r>
    <r>
      <rPr>
        <sz val="12"/>
        <color theme="1"/>
        <rFont val="Calibri"/>
        <family val="2"/>
        <scheme val="minor"/>
      </rPr>
      <t/>
    </r>
  </si>
  <si>
    <r>
      <rPr>
        <sz val="10"/>
        <color rgb="FFFF0000"/>
        <rFont val="Calibri (Textkörper)"/>
      </rPr>
      <t>CourseCode</t>
    </r>
    <r>
      <rPr>
        <sz val="10"/>
        <rFont val="Calibri"/>
        <family val="2"/>
        <scheme val="minor"/>
      </rPr>
      <t>_MC_167</t>
    </r>
    <r>
      <rPr>
        <sz val="12"/>
        <color theme="1"/>
        <rFont val="Calibri"/>
        <family val="2"/>
        <scheme val="minor"/>
      </rPr>
      <t/>
    </r>
  </si>
  <si>
    <r>
      <rPr>
        <sz val="10"/>
        <color rgb="FFFF0000"/>
        <rFont val="Calibri (Textkörper)"/>
      </rPr>
      <t>CourseCode</t>
    </r>
    <r>
      <rPr>
        <sz val="10"/>
        <rFont val="Calibri"/>
        <family val="2"/>
        <scheme val="minor"/>
      </rPr>
      <t>_MC_168</t>
    </r>
    <r>
      <rPr>
        <sz val="12"/>
        <color theme="1"/>
        <rFont val="Calibri"/>
        <family val="2"/>
        <scheme val="minor"/>
      </rPr>
      <t/>
    </r>
  </si>
  <si>
    <r>
      <rPr>
        <sz val="10"/>
        <color rgb="FFFF0000"/>
        <rFont val="Calibri (Textkörper)"/>
      </rPr>
      <t>CourseCode</t>
    </r>
    <r>
      <rPr>
        <sz val="10"/>
        <rFont val="Calibri"/>
        <family val="2"/>
        <scheme val="minor"/>
      </rPr>
      <t>_MC_169</t>
    </r>
    <r>
      <rPr>
        <sz val="12"/>
        <color theme="1"/>
        <rFont val="Calibri"/>
        <family val="2"/>
        <scheme val="minor"/>
      </rPr>
      <t/>
    </r>
  </si>
  <si>
    <r>
      <rPr>
        <sz val="10"/>
        <color rgb="FFFF0000"/>
        <rFont val="Calibri (Textkörper)"/>
      </rPr>
      <t>CourseCode</t>
    </r>
    <r>
      <rPr>
        <sz val="10"/>
        <rFont val="Calibri"/>
        <family val="2"/>
        <scheme val="minor"/>
      </rPr>
      <t>_MC_170</t>
    </r>
    <r>
      <rPr>
        <sz val="12"/>
        <color theme="1"/>
        <rFont val="Calibri"/>
        <family val="2"/>
        <scheme val="minor"/>
      </rPr>
      <t/>
    </r>
  </si>
  <si>
    <r>
      <rPr>
        <sz val="10"/>
        <color rgb="FFFF0000"/>
        <rFont val="Calibri (Textkörper)"/>
      </rPr>
      <t>CourseCode</t>
    </r>
    <r>
      <rPr>
        <sz val="10"/>
        <rFont val="Calibri"/>
        <family val="2"/>
        <scheme val="minor"/>
      </rPr>
      <t>_MC_171</t>
    </r>
    <r>
      <rPr>
        <sz val="12"/>
        <color theme="1"/>
        <rFont val="Calibri"/>
        <family val="2"/>
        <scheme val="minor"/>
      </rPr>
      <t/>
    </r>
  </si>
  <si>
    <r>
      <rPr>
        <sz val="10"/>
        <color rgb="FFFF0000"/>
        <rFont val="Calibri (Textkörper)"/>
      </rPr>
      <t>CourseCode</t>
    </r>
    <r>
      <rPr>
        <sz val="10"/>
        <rFont val="Calibri"/>
        <family val="2"/>
        <scheme val="minor"/>
      </rPr>
      <t>_MC_172</t>
    </r>
    <r>
      <rPr>
        <sz val="12"/>
        <color theme="1"/>
        <rFont val="Calibri"/>
        <family val="2"/>
        <scheme val="minor"/>
      </rPr>
      <t/>
    </r>
  </si>
  <si>
    <r>
      <rPr>
        <sz val="10"/>
        <color rgb="FFFF0000"/>
        <rFont val="Calibri (Textkörper)"/>
      </rPr>
      <t>CourseCode</t>
    </r>
    <r>
      <rPr>
        <sz val="10"/>
        <rFont val="Calibri"/>
        <family val="2"/>
        <scheme val="minor"/>
      </rPr>
      <t>_MC_173</t>
    </r>
    <r>
      <rPr>
        <sz val="12"/>
        <color theme="1"/>
        <rFont val="Calibri"/>
        <family val="2"/>
        <scheme val="minor"/>
      </rPr>
      <t/>
    </r>
  </si>
  <si>
    <r>
      <rPr>
        <sz val="10"/>
        <color rgb="FFFF0000"/>
        <rFont val="Calibri (Textkörper)"/>
      </rPr>
      <t>CourseCode</t>
    </r>
    <r>
      <rPr>
        <sz val="10"/>
        <rFont val="Calibri"/>
        <family val="2"/>
        <scheme val="minor"/>
      </rPr>
      <t>_MC_174</t>
    </r>
    <r>
      <rPr>
        <sz val="12"/>
        <color theme="1"/>
        <rFont val="Calibri"/>
        <family val="2"/>
        <scheme val="minor"/>
      </rPr>
      <t/>
    </r>
  </si>
  <si>
    <r>
      <rPr>
        <sz val="10"/>
        <color rgb="FFFF0000"/>
        <rFont val="Calibri (Textkörper)"/>
      </rPr>
      <t>CourseCode</t>
    </r>
    <r>
      <rPr>
        <sz val="10"/>
        <rFont val="Calibri"/>
        <family val="2"/>
        <scheme val="minor"/>
      </rPr>
      <t>_MC_175</t>
    </r>
    <r>
      <rPr>
        <sz val="12"/>
        <color theme="1"/>
        <rFont val="Calibri"/>
        <family val="2"/>
        <scheme val="minor"/>
      </rPr>
      <t/>
    </r>
  </si>
  <si>
    <r>
      <rPr>
        <sz val="10"/>
        <color rgb="FFFF0000"/>
        <rFont val="Calibri (Textkörper)"/>
      </rPr>
      <t>CourseCode</t>
    </r>
    <r>
      <rPr>
        <sz val="10"/>
        <rFont val="Calibri"/>
        <family val="2"/>
        <scheme val="minor"/>
      </rPr>
      <t>_MC_176</t>
    </r>
    <r>
      <rPr>
        <sz val="12"/>
        <color theme="1"/>
        <rFont val="Calibri"/>
        <family val="2"/>
        <scheme val="minor"/>
      </rPr>
      <t/>
    </r>
  </si>
  <si>
    <r>
      <rPr>
        <sz val="10"/>
        <color rgb="FFFF0000"/>
        <rFont val="Calibri (Textkörper)"/>
      </rPr>
      <t>CourseCode</t>
    </r>
    <r>
      <rPr>
        <sz val="10"/>
        <rFont val="Calibri"/>
        <family val="2"/>
        <scheme val="minor"/>
      </rPr>
      <t>_MC_177</t>
    </r>
    <r>
      <rPr>
        <sz val="12"/>
        <color theme="1"/>
        <rFont val="Calibri"/>
        <family val="2"/>
        <scheme val="minor"/>
      </rPr>
      <t/>
    </r>
  </si>
  <si>
    <r>
      <rPr>
        <sz val="10"/>
        <color rgb="FFFF0000"/>
        <rFont val="Calibri (Textkörper)"/>
      </rPr>
      <t>CourseCode</t>
    </r>
    <r>
      <rPr>
        <sz val="10"/>
        <rFont val="Calibri"/>
        <family val="2"/>
        <scheme val="minor"/>
      </rPr>
      <t>_MC_178</t>
    </r>
    <r>
      <rPr>
        <sz val="12"/>
        <color theme="1"/>
        <rFont val="Calibri"/>
        <family val="2"/>
        <scheme val="minor"/>
      </rPr>
      <t/>
    </r>
  </si>
  <si>
    <r>
      <rPr>
        <sz val="10"/>
        <color rgb="FFFF0000"/>
        <rFont val="Calibri (Textkörper)"/>
      </rPr>
      <t>CourseCode</t>
    </r>
    <r>
      <rPr>
        <sz val="10"/>
        <rFont val="Calibri"/>
        <family val="2"/>
        <scheme val="minor"/>
      </rPr>
      <t>_MC_179</t>
    </r>
    <r>
      <rPr>
        <sz val="12"/>
        <color theme="1"/>
        <rFont val="Calibri"/>
        <family val="2"/>
        <scheme val="minor"/>
      </rPr>
      <t/>
    </r>
  </si>
  <si>
    <r>
      <rPr>
        <sz val="10"/>
        <color rgb="FFFF0000"/>
        <rFont val="Calibri (Textkörper)"/>
      </rPr>
      <t>CourseCode</t>
    </r>
    <r>
      <rPr>
        <sz val="10"/>
        <rFont val="Calibri"/>
        <family val="2"/>
        <scheme val="minor"/>
      </rPr>
      <t>_MC_180</t>
    </r>
    <r>
      <rPr>
        <sz val="12"/>
        <color theme="1"/>
        <rFont val="Calibri"/>
        <family val="2"/>
        <scheme val="minor"/>
      </rPr>
      <t/>
    </r>
  </si>
  <si>
    <r>
      <rPr>
        <sz val="10"/>
        <color rgb="FFFF0000"/>
        <rFont val="Calibri (Textkörper)"/>
      </rPr>
      <t>CourseCode</t>
    </r>
    <r>
      <rPr>
        <sz val="10"/>
        <rFont val="Calibri"/>
        <family val="2"/>
        <scheme val="minor"/>
      </rPr>
      <t>_MC_181</t>
    </r>
    <r>
      <rPr>
        <sz val="12"/>
        <color theme="1"/>
        <rFont val="Calibri"/>
        <family val="2"/>
        <scheme val="minor"/>
      </rPr>
      <t/>
    </r>
  </si>
  <si>
    <r>
      <rPr>
        <sz val="10"/>
        <color rgb="FFFF0000"/>
        <rFont val="Calibri (Textkörper)"/>
      </rPr>
      <t>CourseCode</t>
    </r>
    <r>
      <rPr>
        <sz val="10"/>
        <rFont val="Calibri"/>
        <family val="2"/>
        <scheme val="minor"/>
      </rPr>
      <t>_MC_182</t>
    </r>
    <r>
      <rPr>
        <sz val="12"/>
        <color theme="1"/>
        <rFont val="Calibri"/>
        <family val="2"/>
        <scheme val="minor"/>
      </rPr>
      <t/>
    </r>
  </si>
  <si>
    <r>
      <rPr>
        <sz val="10"/>
        <color rgb="FFFF0000"/>
        <rFont val="Calibri (Textkörper)"/>
      </rPr>
      <t>CourseCode</t>
    </r>
    <r>
      <rPr>
        <sz val="10"/>
        <rFont val="Calibri"/>
        <family val="2"/>
        <scheme val="minor"/>
      </rPr>
      <t>_MC_183</t>
    </r>
    <r>
      <rPr>
        <sz val="12"/>
        <color theme="1"/>
        <rFont val="Calibri"/>
        <family val="2"/>
        <scheme val="minor"/>
      </rPr>
      <t/>
    </r>
  </si>
  <si>
    <r>
      <rPr>
        <sz val="10"/>
        <color rgb="FFFF0000"/>
        <rFont val="Calibri (Textkörper)"/>
      </rPr>
      <t>CourseCode</t>
    </r>
    <r>
      <rPr>
        <sz val="10"/>
        <rFont val="Calibri"/>
        <family val="2"/>
        <scheme val="minor"/>
      </rPr>
      <t>_MC_184</t>
    </r>
    <r>
      <rPr>
        <sz val="12"/>
        <color theme="1"/>
        <rFont val="Calibri"/>
        <family val="2"/>
        <scheme val="minor"/>
      </rPr>
      <t/>
    </r>
  </si>
  <si>
    <r>
      <rPr>
        <sz val="10"/>
        <color rgb="FFFF0000"/>
        <rFont val="Calibri (Textkörper)"/>
      </rPr>
      <t>CourseCode</t>
    </r>
    <r>
      <rPr>
        <sz val="10"/>
        <rFont val="Calibri"/>
        <family val="2"/>
        <scheme val="minor"/>
      </rPr>
      <t>_MC_185</t>
    </r>
    <r>
      <rPr>
        <sz val="12"/>
        <color theme="1"/>
        <rFont val="Calibri"/>
        <family val="2"/>
        <scheme val="minor"/>
      </rPr>
      <t/>
    </r>
  </si>
  <si>
    <r>
      <rPr>
        <sz val="10"/>
        <color rgb="FFFF0000"/>
        <rFont val="Calibri (Textkörper)"/>
      </rPr>
      <t>CourseCode</t>
    </r>
    <r>
      <rPr>
        <sz val="10"/>
        <rFont val="Calibri"/>
        <family val="2"/>
        <scheme val="minor"/>
      </rPr>
      <t>_MC_186</t>
    </r>
    <r>
      <rPr>
        <sz val="12"/>
        <color theme="1"/>
        <rFont val="Calibri"/>
        <family val="2"/>
        <scheme val="minor"/>
      </rPr>
      <t/>
    </r>
  </si>
  <si>
    <r>
      <rPr>
        <sz val="10"/>
        <color rgb="FFFF0000"/>
        <rFont val="Calibri (Textkörper)"/>
      </rPr>
      <t>CourseCode</t>
    </r>
    <r>
      <rPr>
        <sz val="10"/>
        <rFont val="Calibri"/>
        <family val="2"/>
        <scheme val="minor"/>
      </rPr>
      <t>_MC_187</t>
    </r>
    <r>
      <rPr>
        <sz val="12"/>
        <color theme="1"/>
        <rFont val="Calibri"/>
        <family val="2"/>
        <scheme val="minor"/>
      </rPr>
      <t/>
    </r>
  </si>
  <si>
    <r>
      <rPr>
        <sz val="10"/>
        <color rgb="FFFF0000"/>
        <rFont val="Calibri (Textkörper)"/>
      </rPr>
      <t>CourseCode</t>
    </r>
    <r>
      <rPr>
        <sz val="10"/>
        <rFont val="Calibri"/>
        <family val="2"/>
        <scheme val="minor"/>
      </rPr>
      <t>_MC_188</t>
    </r>
    <r>
      <rPr>
        <sz val="12"/>
        <color theme="1"/>
        <rFont val="Calibri"/>
        <family val="2"/>
        <scheme val="minor"/>
      </rPr>
      <t/>
    </r>
  </si>
  <si>
    <r>
      <rPr>
        <sz val="10"/>
        <color rgb="FFFF0000"/>
        <rFont val="Calibri (Textkörper)"/>
      </rPr>
      <t>CourseCode</t>
    </r>
    <r>
      <rPr>
        <sz val="10"/>
        <rFont val="Calibri"/>
        <family val="2"/>
        <scheme val="minor"/>
      </rPr>
      <t>_MC_189</t>
    </r>
    <r>
      <rPr>
        <sz val="12"/>
        <color theme="1"/>
        <rFont val="Calibri"/>
        <family val="2"/>
        <scheme val="minor"/>
      </rPr>
      <t/>
    </r>
  </si>
  <si>
    <r>
      <rPr>
        <sz val="10"/>
        <color rgb="FFFF0000"/>
        <rFont val="Calibri (Textkörper)"/>
      </rPr>
      <t>CourseCode</t>
    </r>
    <r>
      <rPr>
        <sz val="10"/>
        <rFont val="Calibri"/>
        <family val="2"/>
        <scheme val="minor"/>
      </rPr>
      <t>_MC_190</t>
    </r>
    <r>
      <rPr>
        <sz val="12"/>
        <color theme="1"/>
        <rFont val="Calibri"/>
        <family val="2"/>
        <scheme val="minor"/>
      </rPr>
      <t/>
    </r>
  </si>
  <si>
    <r>
      <rPr>
        <sz val="10"/>
        <color rgb="FFFF0000"/>
        <rFont val="Calibri (Textkörper)"/>
      </rPr>
      <t>CourseCode</t>
    </r>
    <r>
      <rPr>
        <sz val="10"/>
        <rFont val="Calibri"/>
        <family val="2"/>
        <scheme val="minor"/>
      </rPr>
      <t>_MC_191</t>
    </r>
    <r>
      <rPr>
        <sz val="12"/>
        <color theme="1"/>
        <rFont val="Calibri"/>
        <family val="2"/>
        <scheme val="minor"/>
      </rPr>
      <t/>
    </r>
  </si>
  <si>
    <r>
      <rPr>
        <sz val="10"/>
        <color rgb="FFFF0000"/>
        <rFont val="Calibri (Textkörper)"/>
      </rPr>
      <t>CourseCode</t>
    </r>
    <r>
      <rPr>
        <sz val="10"/>
        <rFont val="Calibri"/>
        <family val="2"/>
        <scheme val="minor"/>
      </rPr>
      <t>_MC_192</t>
    </r>
    <r>
      <rPr>
        <sz val="12"/>
        <color theme="1"/>
        <rFont val="Calibri"/>
        <family val="2"/>
        <scheme val="minor"/>
      </rPr>
      <t/>
    </r>
  </si>
  <si>
    <r>
      <rPr>
        <sz val="10"/>
        <color rgb="FFFF0000"/>
        <rFont val="Calibri (Textkörper)"/>
      </rPr>
      <t>CourseCode</t>
    </r>
    <r>
      <rPr>
        <sz val="10"/>
        <rFont val="Calibri"/>
        <family val="2"/>
        <scheme val="minor"/>
      </rPr>
      <t>_MC_193</t>
    </r>
    <r>
      <rPr>
        <sz val="12"/>
        <color theme="1"/>
        <rFont val="Calibri"/>
        <family val="2"/>
        <scheme val="minor"/>
      </rPr>
      <t/>
    </r>
  </si>
  <si>
    <r>
      <rPr>
        <sz val="10"/>
        <color rgb="FFFF0000"/>
        <rFont val="Calibri (Textkörper)"/>
      </rPr>
      <t>CourseCode</t>
    </r>
    <r>
      <rPr>
        <sz val="10"/>
        <rFont val="Calibri"/>
        <family val="2"/>
        <scheme val="minor"/>
      </rPr>
      <t>_MC_194</t>
    </r>
    <r>
      <rPr>
        <sz val="12"/>
        <color theme="1"/>
        <rFont val="Calibri"/>
        <family val="2"/>
        <scheme val="minor"/>
      </rPr>
      <t/>
    </r>
  </si>
  <si>
    <r>
      <rPr>
        <sz val="10"/>
        <color rgb="FFFF0000"/>
        <rFont val="Calibri (Textkörper)"/>
      </rPr>
      <t>CourseCode</t>
    </r>
    <r>
      <rPr>
        <sz val="10"/>
        <rFont val="Calibri"/>
        <family val="2"/>
        <scheme val="minor"/>
      </rPr>
      <t>_MC_195</t>
    </r>
    <r>
      <rPr>
        <sz val="12"/>
        <color theme="1"/>
        <rFont val="Calibri"/>
        <family val="2"/>
        <scheme val="minor"/>
      </rPr>
      <t/>
    </r>
  </si>
  <si>
    <r>
      <rPr>
        <sz val="10"/>
        <color rgb="FFFF0000"/>
        <rFont val="Calibri (Textkörper)"/>
      </rPr>
      <t>CourseCode</t>
    </r>
    <r>
      <rPr>
        <sz val="10"/>
        <rFont val="Calibri"/>
        <family val="2"/>
        <scheme val="minor"/>
      </rPr>
      <t>_MC_196</t>
    </r>
    <r>
      <rPr>
        <sz val="12"/>
        <color theme="1"/>
        <rFont val="Calibri"/>
        <family val="2"/>
        <scheme val="minor"/>
      </rPr>
      <t/>
    </r>
  </si>
  <si>
    <r>
      <rPr>
        <sz val="10"/>
        <color rgb="FFFF0000"/>
        <rFont val="Calibri (Textkörper)"/>
      </rPr>
      <t>CourseCode</t>
    </r>
    <r>
      <rPr>
        <sz val="10"/>
        <rFont val="Calibri"/>
        <family val="2"/>
        <scheme val="minor"/>
      </rPr>
      <t>_MC_197</t>
    </r>
    <r>
      <rPr>
        <sz val="12"/>
        <color theme="1"/>
        <rFont val="Calibri"/>
        <family val="2"/>
        <scheme val="minor"/>
      </rPr>
      <t/>
    </r>
  </si>
  <si>
    <r>
      <rPr>
        <sz val="10"/>
        <color rgb="FFFF0000"/>
        <rFont val="Calibri (Textkörper)"/>
      </rPr>
      <t>CourseCode</t>
    </r>
    <r>
      <rPr>
        <sz val="10"/>
        <rFont val="Calibri"/>
        <family val="2"/>
        <scheme val="minor"/>
      </rPr>
      <t>_MC_198</t>
    </r>
    <r>
      <rPr>
        <sz val="12"/>
        <color theme="1"/>
        <rFont val="Calibri"/>
        <family val="2"/>
        <scheme val="minor"/>
      </rPr>
      <t/>
    </r>
  </si>
  <si>
    <r>
      <rPr>
        <sz val="10"/>
        <color rgb="FFFF0000"/>
        <rFont val="Calibri (Textkörper)"/>
      </rPr>
      <t>CourseCode</t>
    </r>
    <r>
      <rPr>
        <sz val="10"/>
        <rFont val="Calibri"/>
        <family val="2"/>
        <scheme val="minor"/>
      </rPr>
      <t>_MC_199</t>
    </r>
    <r>
      <rPr>
        <sz val="12"/>
        <color theme="1"/>
        <rFont val="Calibri"/>
        <family val="2"/>
        <scheme val="minor"/>
      </rPr>
      <t/>
    </r>
  </si>
  <si>
    <r>
      <rPr>
        <sz val="10"/>
        <color rgb="FFFF0000"/>
        <rFont val="Calibri (Textkörper)"/>
      </rPr>
      <t>CourseCode</t>
    </r>
    <r>
      <rPr>
        <sz val="10"/>
        <rFont val="Calibri"/>
        <family val="2"/>
        <scheme val="minor"/>
      </rPr>
      <t>_MC_200</t>
    </r>
    <r>
      <rPr>
        <sz val="12"/>
        <color theme="1"/>
        <rFont val="Calibri"/>
        <family val="2"/>
        <scheme val="minor"/>
      </rPr>
      <t/>
    </r>
  </si>
  <si>
    <r>
      <rPr>
        <sz val="10"/>
        <color rgb="FFFF0000"/>
        <rFont val="Calibri (Textkörper)"/>
      </rPr>
      <t>CourseCode</t>
    </r>
    <r>
      <rPr>
        <sz val="10"/>
        <rFont val="Calibri"/>
        <family val="2"/>
        <scheme val="minor"/>
      </rPr>
      <t>_MC_201</t>
    </r>
    <r>
      <rPr>
        <sz val="12"/>
        <color theme="1"/>
        <rFont val="Calibri"/>
        <family val="2"/>
        <scheme val="minor"/>
      </rPr>
      <t/>
    </r>
  </si>
  <si>
    <r>
      <rPr>
        <sz val="10"/>
        <color rgb="FFFF0000"/>
        <rFont val="Calibri (Textkörper)"/>
      </rPr>
      <t>CourseCode</t>
    </r>
    <r>
      <rPr>
        <sz val="10"/>
        <rFont val="Calibri"/>
        <family val="2"/>
        <scheme val="minor"/>
      </rPr>
      <t>_MC_202</t>
    </r>
    <r>
      <rPr>
        <sz val="12"/>
        <color theme="1"/>
        <rFont val="Calibri"/>
        <family val="2"/>
        <scheme val="minor"/>
      </rPr>
      <t/>
    </r>
  </si>
  <si>
    <r>
      <rPr>
        <sz val="10"/>
        <color rgb="FFFF0000"/>
        <rFont val="Calibri (Textkörper)"/>
      </rPr>
      <t>CourseCode</t>
    </r>
    <r>
      <rPr>
        <sz val="10"/>
        <rFont val="Calibri"/>
        <family val="2"/>
        <scheme val="minor"/>
      </rPr>
      <t>_MC_203</t>
    </r>
    <r>
      <rPr>
        <sz val="12"/>
        <color theme="1"/>
        <rFont val="Calibri"/>
        <family val="2"/>
        <scheme val="minor"/>
      </rPr>
      <t/>
    </r>
  </si>
  <si>
    <r>
      <rPr>
        <sz val="10"/>
        <color rgb="FFFF0000"/>
        <rFont val="Calibri (Textkörper)"/>
      </rPr>
      <t>CourseCode</t>
    </r>
    <r>
      <rPr>
        <sz val="10"/>
        <rFont val="Calibri"/>
        <family val="2"/>
        <scheme val="minor"/>
      </rPr>
      <t>_MC_204</t>
    </r>
    <r>
      <rPr>
        <sz val="12"/>
        <color theme="1"/>
        <rFont val="Calibri"/>
        <family val="2"/>
        <scheme val="minor"/>
      </rPr>
      <t/>
    </r>
  </si>
  <si>
    <r>
      <rPr>
        <sz val="10"/>
        <color rgb="FFFF0000"/>
        <rFont val="Calibri (Textkörper)"/>
      </rPr>
      <t>CourseCode</t>
    </r>
    <r>
      <rPr>
        <sz val="10"/>
        <rFont val="Calibri"/>
        <family val="2"/>
        <scheme val="minor"/>
      </rPr>
      <t>_MC_205</t>
    </r>
    <r>
      <rPr>
        <sz val="12"/>
        <color theme="1"/>
        <rFont val="Calibri"/>
        <family val="2"/>
        <scheme val="minor"/>
      </rPr>
      <t/>
    </r>
  </si>
  <si>
    <r>
      <rPr>
        <sz val="10"/>
        <color rgb="FFFF0000"/>
        <rFont val="Calibri (Textkörper)"/>
      </rPr>
      <t>CourseCode</t>
    </r>
    <r>
      <rPr>
        <sz val="10"/>
        <rFont val="Calibri"/>
        <family val="2"/>
        <scheme val="minor"/>
      </rPr>
      <t>_MC_206</t>
    </r>
    <r>
      <rPr>
        <sz val="12"/>
        <color theme="1"/>
        <rFont val="Calibri"/>
        <family val="2"/>
        <scheme val="minor"/>
      </rPr>
      <t/>
    </r>
  </si>
  <si>
    <r>
      <rPr>
        <sz val="10"/>
        <color rgb="FFFF0000"/>
        <rFont val="Calibri (Textkörper)"/>
      </rPr>
      <t>CourseCode</t>
    </r>
    <r>
      <rPr>
        <sz val="10"/>
        <rFont val="Calibri"/>
        <family val="2"/>
        <scheme val="minor"/>
      </rPr>
      <t>_MC_207</t>
    </r>
    <r>
      <rPr>
        <sz val="12"/>
        <color theme="1"/>
        <rFont val="Calibri"/>
        <family val="2"/>
        <scheme val="minor"/>
      </rPr>
      <t/>
    </r>
  </si>
  <si>
    <r>
      <rPr>
        <sz val="10"/>
        <color rgb="FFFF0000"/>
        <rFont val="Calibri (Textkörper)"/>
      </rPr>
      <t>CourseCode</t>
    </r>
    <r>
      <rPr>
        <sz val="10"/>
        <rFont val="Calibri"/>
        <family val="2"/>
        <scheme val="minor"/>
      </rPr>
      <t>_MC_208</t>
    </r>
    <r>
      <rPr>
        <sz val="12"/>
        <color theme="1"/>
        <rFont val="Calibri"/>
        <family val="2"/>
        <scheme val="minor"/>
      </rPr>
      <t/>
    </r>
  </si>
  <si>
    <r>
      <rPr>
        <sz val="10"/>
        <color rgb="FFFF0000"/>
        <rFont val="Calibri (Textkörper)"/>
      </rPr>
      <t>CourseCode</t>
    </r>
    <r>
      <rPr>
        <sz val="10"/>
        <rFont val="Calibri"/>
        <family val="2"/>
        <scheme val="minor"/>
      </rPr>
      <t>_MC_209</t>
    </r>
    <r>
      <rPr>
        <sz val="12"/>
        <color theme="1"/>
        <rFont val="Calibri"/>
        <family val="2"/>
        <scheme val="minor"/>
      </rPr>
      <t/>
    </r>
  </si>
  <si>
    <r>
      <rPr>
        <sz val="10"/>
        <color rgb="FFFF0000"/>
        <rFont val="Calibri (Textkörper)"/>
      </rPr>
      <t>CourseCode</t>
    </r>
    <r>
      <rPr>
        <sz val="10"/>
        <rFont val="Calibri"/>
        <family val="2"/>
        <scheme val="minor"/>
      </rPr>
      <t>_MC_210</t>
    </r>
    <r>
      <rPr>
        <sz val="12"/>
        <color theme="1"/>
        <rFont val="Calibri"/>
        <family val="2"/>
        <scheme val="minor"/>
      </rPr>
      <t/>
    </r>
  </si>
  <si>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</si>
  <si>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</si>
  <si>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</si>
  <si>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</si>
  <si>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t>
  </si>
  <si>
    <t>Comment Reviewer</t>
  </si>
  <si>
    <r>
      <rPr>
        <sz val="10"/>
        <color rgb="FFFF0000"/>
        <rFont val="Calibri (Textkörper)"/>
      </rPr>
      <t>DLMGHESMMC</t>
    </r>
    <r>
      <rPr>
        <sz val="10"/>
        <rFont val="Calibri"/>
        <family val="2"/>
        <scheme val="minor"/>
      </rPr>
      <t>_offen_001</t>
    </r>
  </si>
  <si>
    <t>Describe the relationship between invention and innovation.</t>
  </si>
  <si>
    <t>In invention followed by a commercial exploitation (2 P.) leads to an innovation (1 P. for correct line of order). The exploitation encompases the introduction of the invention to the market and its wider dissemination as a novel product, methodology, or business approach (3 P.)</t>
  </si>
  <si>
    <r>
      <rPr>
        <sz val="10"/>
        <color rgb="FFFF0000"/>
        <rFont val="Calibri (Textkörper)"/>
      </rPr>
      <t>DLMGHESMMC</t>
    </r>
    <r>
      <rPr>
        <sz val="10"/>
        <rFont val="Calibri"/>
        <family val="2"/>
        <scheme val="minor"/>
      </rPr>
      <t>_offen_002</t>
    </r>
    <r>
      <rPr>
        <sz val="11"/>
        <color theme="1"/>
        <rFont val="Calibri"/>
        <family val="2"/>
        <scheme val="minor"/>
      </rPr>
      <t/>
    </r>
  </si>
  <si>
    <t>Name three different types of innovations and provide an example for each.</t>
  </si>
  <si>
    <t>E.g,, Product or service innovation (e.g. Smartphone), process innovation (e.g. Uber App) business model innovation (e.g. Airbnb) (1 P. each + 1 P. for each example, other examples possible)</t>
  </si>
  <si>
    <r>
      <rPr>
        <sz val="10"/>
        <color rgb="FFFF0000"/>
        <rFont val="Calibri (Textkörper)"/>
      </rPr>
      <t>DLMGHESMMC</t>
    </r>
    <r>
      <rPr>
        <sz val="10"/>
        <rFont val="Calibri"/>
        <family val="2"/>
        <scheme val="minor"/>
      </rPr>
      <t>_offen_003</t>
    </r>
    <r>
      <rPr>
        <sz val="11"/>
        <color theme="1"/>
        <rFont val="Calibri"/>
        <family val="2"/>
        <scheme val="minor"/>
      </rPr>
      <t/>
    </r>
  </si>
  <si>
    <t>Define machine learning.</t>
  </si>
  <si>
    <t>Machine Learning is a subset of artifical intelligence (2 P) that involves the development of algorithms (2 P) allowing computers to learn and make predictions or decisions based on data (2P).</t>
  </si>
  <si>
    <t>Agreed!</t>
  </si>
  <si>
    <r>
      <rPr>
        <sz val="10"/>
        <color rgb="FFFF0000"/>
        <rFont val="Calibri (Textkörper)"/>
      </rPr>
      <t>DLMGHESMMC</t>
    </r>
    <r>
      <rPr>
        <sz val="10"/>
        <rFont val="Calibri"/>
        <family val="2"/>
        <scheme val="minor"/>
      </rPr>
      <t>_offen_004</t>
    </r>
    <r>
      <rPr>
        <sz val="11"/>
        <color theme="1"/>
        <rFont val="Calibri"/>
        <family val="2"/>
        <scheme val="minor"/>
      </rPr>
      <t/>
    </r>
  </si>
  <si>
    <t>Define the term innovation management according to Tidd and Bessant (2022) and describe its relevance using an example.</t>
  </si>
  <si>
    <t>Innovation management can be regarded as "the complete process of turning ideas into reality and capturing value for them (2P.) (Tidd and Bessant 2021, p.22). This includes all phases of the process: 1) searching for opportunites for innovation, 2) selecting the innovation  3) implementation and 4) capturing value and benefits through the innovation (0.5 P per step) + Example,e.g. Apple's innovation management (2 P.) (other examples possible)</t>
  </si>
  <si>
    <t>Could also be changed to difficult (schwer).</t>
  </si>
  <si>
    <r>
      <rPr>
        <sz val="10"/>
        <color rgb="FFFF0000"/>
        <rFont val="Calibri (Textkörper)"/>
      </rPr>
      <t>DLMGHESMMC</t>
    </r>
    <r>
      <rPr>
        <sz val="10"/>
        <rFont val="Calibri"/>
        <family val="2"/>
        <scheme val="minor"/>
      </rPr>
      <t>_offen_005</t>
    </r>
    <r>
      <rPr>
        <sz val="11"/>
        <color theme="1"/>
        <rFont val="Calibri"/>
        <family val="2"/>
        <scheme val="minor"/>
      </rPr>
      <t/>
    </r>
  </si>
  <si>
    <t>Name and describe two examples of traditional business models. Analyse a company of your choice that succesfully changed its analog to a digital business model. Focus on the value proposition and revenue model.</t>
  </si>
  <si>
    <r>
      <t xml:space="preserve">E.g. Fords's Assembly line as a new mode of production (2 P), enhancing manufacutring efficiency and stetting new standards for industrial </t>
    </r>
    <r>
      <rPr>
        <sz val="10"/>
        <rFont val="Calibri"/>
        <family val="2"/>
        <scheme val="minor"/>
      </rPr>
      <t>operations (2 P.)</t>
    </r>
    <r>
      <rPr>
        <sz val="10"/>
        <color theme="1"/>
        <rFont val="Calibri"/>
        <family val="2"/>
        <scheme val="minor"/>
      </rPr>
      <t xml:space="preserve">
Introduciton of the credit card by diners Club (2 P.)transforming transaction methods (2 P.)and initating a novel business model based on credit systems and deferred payments </t>
    </r>
    <r>
      <rPr>
        <sz val="10"/>
        <rFont val="Calibri"/>
        <family val="2"/>
        <scheme val="minor"/>
      </rPr>
      <t xml:space="preserve">(2 P.)
</t>
    </r>
    <r>
      <rPr>
        <sz val="10"/>
        <color theme="1"/>
        <rFont val="Calibri"/>
        <family val="2"/>
        <scheme val="minor"/>
      </rPr>
      <t>Other examples are possible
Analysis of business model for example Netflix: Value proposition: overall streaming possibility (3P); Revenue model: Subscription (3 P)</t>
    </r>
  </si>
  <si>
    <t>Could also be changed to medium (mittel).</t>
  </si>
  <si>
    <r>
      <rPr>
        <sz val="10"/>
        <color rgb="FFFF0000"/>
        <rFont val="Calibri (Textkörper)"/>
      </rPr>
      <t>DLMGHESMMC</t>
    </r>
    <r>
      <rPr>
        <sz val="10"/>
        <rFont val="Calibri"/>
        <family val="2"/>
        <scheme val="minor"/>
      </rPr>
      <t>_offen_006</t>
    </r>
    <r>
      <rPr>
        <sz val="11"/>
        <color theme="1"/>
        <rFont val="Calibri"/>
        <family val="2"/>
        <scheme val="minor"/>
      </rPr>
      <t/>
    </r>
  </si>
  <si>
    <t xml:space="preserve">Evaluate the specifics of digital business models as compared to traditional business models. </t>
  </si>
  <si>
    <t xml:space="preserve">Traditional business models usually rely on physical assets (1 P.), in-person interactions (1 P.), and linear value chains (2 P.). Such models typically involve a physical distribution network, significant investment in physical infrastructure and a sequential process of value creation from manufacturing to customer cdlivery (2 P.). In contrast, digital business models amphasize the iniitation and (1 P.) support of service exchange processes (2 P.) between economic partners thorugh information technology (2 P.). These models distinguish themselves by leveraging digital technology to create, deliver, and capture value, often distrupting traditonal models (2 P.) with greater flexibility (1 P.), scalability (1 P.), and customer-centricity (1 P.). The primary distinctions between digital and traditional busines models lie in their approach to value creation (2 P.), customer interaction and resource utiilzation examples </t>
  </si>
  <si>
    <t>Perfect!</t>
  </si>
  <si>
    <r>
      <rPr>
        <sz val="10"/>
        <color rgb="FFFF0000"/>
        <rFont val="Calibri (Textkörper)"/>
      </rPr>
      <t>DLMGHESMMC</t>
    </r>
    <r>
      <rPr>
        <sz val="10"/>
        <rFont val="Calibri"/>
        <family val="2"/>
        <scheme val="minor"/>
      </rPr>
      <t>_offen_007</t>
    </r>
    <r>
      <rPr>
        <sz val="11"/>
        <color theme="1"/>
        <rFont val="Calibri"/>
        <family val="2"/>
        <scheme val="minor"/>
      </rPr>
      <t/>
    </r>
  </si>
  <si>
    <t>Name and describe six different business model building blocks of Osterwalder&amp; Pigneur's business model and provide an example for each building block.</t>
  </si>
  <si>
    <t>Name four of the following:
 Value proposition: gives an overall view of a company's bundle of products and services; 
target customer: describes the segments of customers a company wants to offer value to; 
distribution channel: describes the various means of the company to get in touch with its customers; relationship: explains the kind of links a company establishes between itself and its differnet customer segments;
 value onfiguration describes the arrangement of activities and resources; 
the core competency: outlines the competencies necessary to execute the compnay's business Model; partner network: portrays the network of cooperative agreements with other companies necessary to efficiently offer and comercialize value; 
cost strucutre: part of the financial aspects sumps up the monetary conseuquences of the means employed in the business model; 
revenue model: describes the way a company makes money through a variety of revenue flows 
(1P. for each name, 1 P. for each description, 1. P for each example)</t>
  </si>
  <si>
    <r>
      <rPr>
        <sz val="10"/>
        <color rgb="FFFF0000"/>
        <rFont val="Calibri (Textkörper)"/>
      </rPr>
      <t>DLMGHESMMC</t>
    </r>
    <r>
      <rPr>
        <sz val="10"/>
        <rFont val="Calibri"/>
        <family val="2"/>
        <scheme val="minor"/>
      </rPr>
      <t>_offen_008</t>
    </r>
    <r>
      <rPr>
        <sz val="11"/>
        <color theme="1"/>
        <rFont val="Calibri"/>
        <family val="2"/>
        <scheme val="minor"/>
      </rPr>
      <t/>
    </r>
  </si>
  <si>
    <t>Explain transaction cost theory and name the scientists that developed the theory. Provide two examples for companies where transaction costs are relevant in developing their business model.</t>
  </si>
  <si>
    <t xml:space="preserve">
Transaction cost theory was primarily developed by economis Ronald Coase (1937) (2 P.) and later expaneded by Oliver Williamson (2 P.) It focuses on the cost incurred in making an economic exchange (2 P.). TC include search and information costs (2 P., bargaining costs (2 P.), and enforcement and policing costs (2 P.). These are the costs of finding a trading partner, negotiating a deal, and ensuring that the terms of the deal are met (2 P) TC highlights the role of contracts in business exchanges. ( 1 P.) + 3 P. for each example, e.g. Airbnb, ebay; other examples possible</t>
  </si>
  <si>
    <t>Difficult! Good. Approved!</t>
  </si>
  <si>
    <r>
      <rPr>
        <sz val="10"/>
        <color rgb="FFFF0000"/>
        <rFont val="Calibri (Textkörper)"/>
      </rPr>
      <t>DLMGHESMMC</t>
    </r>
    <r>
      <rPr>
        <sz val="10"/>
        <rFont val="Calibri"/>
        <family val="2"/>
        <scheme val="minor"/>
      </rPr>
      <t>_offen_009</t>
    </r>
    <r>
      <rPr>
        <sz val="11"/>
        <color theme="1"/>
        <rFont val="Calibri"/>
        <family val="2"/>
        <scheme val="minor"/>
      </rPr>
      <t/>
    </r>
  </si>
  <si>
    <t>Explain the relationship between transaction cost theory and the connection between business model and explain why business models and especially digital business models are influenced by transaction costs. Provide two examples.</t>
  </si>
  <si>
    <t>Connection between business models and transaction cost theory lies in understanding how businesses organize ands structure their operations  to minimize the costs associated with economic exchange or transsactions (2 P.)Digital business models often leverage technology to reduce transaction costs (2.P.). E-commere, for instance, significantly reduces the search and information costs for consumers (2 P.), while automation and digital contracts can lower enforecement costs (2 P.). In digital business models especially in platform-based ecosystems, network effects can reduce transaction costs (2 P.). Collaborations and strategic alliances can also be formed to minimze these costs through shared resources and capabilitie s (2 P.)+ (3 P. for each example, e.g.Amazon, Spotify, other examples possible)</t>
  </si>
  <si>
    <t>Check!</t>
  </si>
  <si>
    <r>
      <rPr>
        <sz val="10"/>
        <color rgb="FFFF0000"/>
        <rFont val="Calibri (Textkörper)"/>
      </rPr>
      <t>DLMGHESMMC</t>
    </r>
    <r>
      <rPr>
        <sz val="10"/>
        <rFont val="Calibri"/>
        <family val="2"/>
        <scheme val="minor"/>
      </rPr>
      <t>_offen_010</t>
    </r>
    <r>
      <rPr>
        <sz val="11"/>
        <color theme="1"/>
        <rFont val="Calibri"/>
        <family val="2"/>
        <scheme val="minor"/>
      </rPr>
      <t/>
    </r>
  </si>
  <si>
    <t>Name three new elements of digital business models.</t>
  </si>
  <si>
    <t>Consumer centricity (2 P.), multi-sided platforms (2 P.) network effects (2 P.)</t>
  </si>
  <si>
    <t>Could also be medium (Mittel).</t>
  </si>
  <si>
    <r>
      <rPr>
        <sz val="10"/>
        <color rgb="FFFF0000"/>
        <rFont val="Calibri (Textkörper)"/>
      </rPr>
      <t>DLMGHESMMC</t>
    </r>
    <r>
      <rPr>
        <sz val="10"/>
        <rFont val="Calibri"/>
        <family val="2"/>
        <scheme val="minor"/>
      </rPr>
      <t>_offen_011</t>
    </r>
    <r>
      <rPr>
        <sz val="11"/>
        <color theme="1"/>
        <rFont val="Calibri"/>
        <family val="2"/>
        <scheme val="minor"/>
      </rPr>
      <t/>
    </r>
  </si>
  <si>
    <t>Explain the term market tipping and provide an example.</t>
  </si>
  <si>
    <t>According to Shapiro and Varian (1999) network effects can lead to market tipping, where one product or service becomes dominant (2 P.), potentially leading to monopoly or oligopoly situations (2 P.)due to the high value placed on being part of the largest network (2 P.).</t>
  </si>
  <si>
    <t>Alright, but could also be medium (Mittel).</t>
  </si>
  <si>
    <r>
      <rPr>
        <sz val="10"/>
        <color rgb="FFFF0000"/>
        <rFont val="Calibri (Textkörper)"/>
      </rPr>
      <t>DLMGHESMMC</t>
    </r>
    <r>
      <rPr>
        <sz val="10"/>
        <rFont val="Calibri"/>
        <family val="2"/>
        <scheme val="minor"/>
      </rPr>
      <t>_offen_012</t>
    </r>
    <r>
      <rPr>
        <sz val="11"/>
        <color theme="1"/>
        <rFont val="Calibri"/>
        <family val="2"/>
        <scheme val="minor"/>
      </rPr>
      <t/>
    </r>
  </si>
  <si>
    <t>Explain direct and indirect network effects and provide an example for each effect.</t>
  </si>
  <si>
    <t>direct network effects: occur when the value of a product or service increases directly with the number of users (2 P.). A classic example is the telephone network, where the utility of having a phone is higher when more people you know have phones (1 P., other examples possible); 
indirect network effects: happen when the value of a product or service increases because of the availability of complementary goods or services, which become more plentiful as the number of users increases (2 P.). An example is software platforms like operating systems; the more users an operating system has, the more incentive there is for developers to create software for that platform, which in turn makes the platform more valuable to its users.  (1 P. for example; other examples possible)</t>
  </si>
  <si>
    <t>Alright, but if necessary, it could also be classified as difficult.</t>
  </si>
  <si>
    <r>
      <rPr>
        <sz val="10"/>
        <color rgb="FFFF0000"/>
        <rFont val="Calibri (Textkörper)"/>
      </rPr>
      <t>DLMGHESMMC</t>
    </r>
    <r>
      <rPr>
        <sz val="10"/>
        <rFont val="Calibri"/>
        <family val="2"/>
        <scheme val="minor"/>
      </rPr>
      <t>_offen_013</t>
    </r>
    <r>
      <rPr>
        <sz val="11"/>
        <color theme="1"/>
        <rFont val="Calibri"/>
        <family val="2"/>
        <scheme val="minor"/>
      </rPr>
      <t/>
    </r>
  </si>
  <si>
    <t>Explain why consumer centricity is an important aspect of digital business models and provide an example.</t>
  </si>
  <si>
    <t>Consumer behavior is undergoing a transformative shift in response to the digital revolution . The proliferation of new search and social media tools has allowed  consumers to be more interconnected, informed empowered and engaged (3 P). Specifically, digital technologies have empowered consumers to actively co-create value by participating in the desing and customization of products, engaging in last-mie distribution activities and assisting fellow customers through the sharing of product reviews (3 P.)</t>
  </si>
  <si>
    <t>Could also be classified as easy (leicht).</t>
  </si>
  <si>
    <r>
      <rPr>
        <sz val="10"/>
        <color rgb="FFFF0000"/>
        <rFont val="Calibri (Textkörper)"/>
      </rPr>
      <t>DLMGHESMMC</t>
    </r>
    <r>
      <rPr>
        <sz val="10"/>
        <rFont val="Calibri"/>
        <family val="2"/>
        <scheme val="minor"/>
      </rPr>
      <t>_offen_014</t>
    </r>
    <r>
      <rPr>
        <sz val="11"/>
        <color theme="1"/>
        <rFont val="Calibri"/>
        <family val="2"/>
        <scheme val="minor"/>
      </rPr>
      <t/>
    </r>
  </si>
  <si>
    <t>Define two (multi-)-sided markets according to Rochet and Tirol (2003,2004). Analyse the primary role of multi-sided markets and provide key characteristics of multi-sided markets. Provide an example for two or multi-sided markets.</t>
  </si>
  <si>
    <t>According to Rochet and Tirole (2003, 2004), a two or multi-sided market refers to a platform or marketplace that facilitates interactions between two or more distinct but interdependent groups of customers (2 P.), where the value of the platform to one group of users significantyl depends on the size and engagement level of the other groups using the platform (2 P.). The platforms's primary role is to reduce transaction costs (2P.), enabling these differnet groups to interact more efficiently than they could in its absence (2 P.). A key characteristic o fmulti-sided markets is the presence of network effects, meaning the value of the service increases for one user group when a new user of another gorup joins the platform (2 P.). Morevoer, in two-sided markets, often externalities exist. The more valuable consumers a platform reaches, the more desirable it becomes for advertisers. This is called externality (2 P.).
Rochet and Tirol's analysis of multi-sided markets focuses on how platform manage these network effects, including their pricing strategies (2P) and how they balance the needs and preferences of the different sides to maximize overall participation and value cration (2 P.) within the platform ecosystem.(+ 2P. for example, e.g. Social Media Platforms such as Youtube or Facebook, other examples possible)</t>
  </si>
  <si>
    <t>Very long answer.</t>
  </si>
  <si>
    <r>
      <rPr>
        <sz val="10"/>
        <color rgb="FFFF0000"/>
        <rFont val="Calibri (Textkörper)"/>
      </rPr>
      <t>DLMGHESMMC</t>
    </r>
    <r>
      <rPr>
        <sz val="10"/>
        <rFont val="Calibri"/>
        <family val="2"/>
        <scheme val="minor"/>
      </rPr>
      <t>_offen_015</t>
    </r>
    <r>
      <rPr>
        <sz val="11"/>
        <color theme="1"/>
        <rFont val="Calibri"/>
        <family val="2"/>
        <scheme val="minor"/>
      </rPr>
      <t/>
    </r>
  </si>
  <si>
    <t>Explain the long tail theory. Analyse two compnanies that employ the long tail theory  and which are not mentioned in the coursebook. You may also develop and idea for your own startup.</t>
  </si>
  <si>
    <t>The long tail theory posits that in a digital economy, businesses can profitably sell a wide range of products in small quantities (2 P.). This includes products that appeal to niche markets (2 P.s). By catereing to these diverse and specific interests, companies can tap into markets thate were previously considered too small or specialzed to be profitable (2 Ps). This approach contrasts sharply with the conventional model that prioritizes high volumes of a limited number of hit products (2 P.). The digital economy, marked by reduced storage and distribution costs and the global reach of e-commerce platforms has made it economically viable and profiabel to cater to these niche marekts.(2 Ps) . Consequently this has led to an increase in consumer choice, offering a diverse range of products that cater to specific and varied consumer tastes and preferences (2 P.). Example: 3 P for each example, e.g.Temu,ebay; other examples possible .</t>
  </si>
  <si>
    <r>
      <rPr>
        <sz val="10"/>
        <color rgb="FFFF0000"/>
        <rFont val="Calibri (Textkörper)"/>
      </rPr>
      <t>DLMGHESMMC</t>
    </r>
    <r>
      <rPr>
        <sz val="10"/>
        <rFont val="Calibri"/>
        <family val="2"/>
        <scheme val="minor"/>
      </rPr>
      <t>_offen_016</t>
    </r>
    <r>
      <rPr>
        <sz val="11"/>
        <color theme="1"/>
        <rFont val="Calibri"/>
        <family val="2"/>
        <scheme val="minor"/>
      </rPr>
      <t/>
    </r>
  </si>
  <si>
    <t>Define price discrimination and explain three different types of price discrimination. Imagine that you found a startup. Develop a revenue model and name the pricing strategy.</t>
  </si>
  <si>
    <r>
      <t>Price discrimination is understood as a strategy whereby an identical product is sold to different customers at different prices in the most profitable way possible (2 P.). The goal is to optimize price setting according to the respective, user-specific reservation prices to skim off sonsumer surplus (1 Ps).
In first -degree price discrimination, the attempt is made to calculate for each consumer exactly the price that corresponds to their willingness to pay (2 P.). Individual price negotiations or auctions come close to this goal (1 P.)
In second-degree price discrimination, a provider offers differentiated services at different prices, so that customers themselves segment into different groups (2 Ps). Customers with higher willingness to pay buy at higher prices (1 P). Forms of second-degree price discrimination include performance and quantiy differerentiation as well as price bundling (2 P).
In third-degree price discrimination, the consumer cannot choose for themselves, the the provider divides their consuemrs into differnet groups and sets a different price for each group (2 P.). This way he can seperate based on personal, spatial, or temporal creiteria (1 P). Example</t>
    </r>
    <r>
      <rPr>
        <sz val="10"/>
        <rFont val="Calibri"/>
        <family val="2"/>
        <scheme val="minor"/>
      </rPr>
      <t xml:space="preserve"> of own revenue model: Name your own price (3 P.) (1st degree price differentiation 1 P.) in a new coffee shop (other examples possible)</t>
    </r>
  </si>
  <si>
    <r>
      <rPr>
        <sz val="10"/>
        <color rgb="FFFF0000"/>
        <rFont val="Calibri (Textkörper)"/>
      </rPr>
      <t>DLMGHESMMC</t>
    </r>
    <r>
      <rPr>
        <sz val="10"/>
        <rFont val="Calibri"/>
        <family val="2"/>
        <scheme val="minor"/>
      </rPr>
      <t>_offen_017</t>
    </r>
    <r>
      <rPr>
        <sz val="11"/>
        <color theme="1"/>
        <rFont val="Calibri"/>
        <family val="2"/>
        <scheme val="minor"/>
      </rPr>
      <t/>
    </r>
  </si>
  <si>
    <t>Explain the advertising based model, the subscription model and the metered model and explain one of the respective advantages and disadvantages. Provide examples for the respective revenue models.</t>
  </si>
  <si>
    <r>
      <rPr>
        <b/>
        <sz val="10"/>
        <color theme="1"/>
        <rFont val="Calibri"/>
        <family val="2"/>
        <scheme val="minor"/>
      </rPr>
      <t>Advertising based model</t>
    </r>
    <r>
      <rPr>
        <sz val="10"/>
        <color theme="1"/>
        <rFont val="Calibri"/>
        <family val="2"/>
        <scheme val="minor"/>
      </rPr>
      <t xml:space="preserve">: content for one group of customers for free; charges for the other group;  advantage: high reach of consumers, disadvantage: no revenue from consumer side; other explanations possible(+ example)
</t>
    </r>
    <r>
      <rPr>
        <b/>
        <sz val="10"/>
        <color theme="1"/>
        <rFont val="Calibri"/>
        <family val="2"/>
        <scheme val="minor"/>
      </rPr>
      <t>Subscription mode</t>
    </r>
    <r>
      <rPr>
        <sz val="10"/>
        <color theme="1"/>
        <rFont val="Calibri"/>
        <family val="2"/>
        <scheme val="minor"/>
      </rPr>
      <t xml:space="preserve">l: companies sell subsciptions for an unlimited access to content 
advantage: possible revenues from both sides, advertising and media content consumers
disadvantage: less number of overall consumers, since not all consumers will be willing to subscribe to an offer + Example 
</t>
    </r>
    <r>
      <rPr>
        <b/>
        <sz val="10"/>
        <color theme="1"/>
        <rFont val="Calibri"/>
        <family val="2"/>
        <scheme val="minor"/>
      </rPr>
      <t>Metered model:</t>
    </r>
    <r>
      <rPr>
        <sz val="10"/>
        <color theme="1"/>
        <rFont val="Calibri"/>
        <family val="2"/>
        <scheme val="minor"/>
      </rPr>
      <t xml:space="preserve"> Companies offer a certain amount of content for free and charge for the rest afterwards
Advantage: consumers with low and high willingness to pay are adressed 
Disadvantage: difficult to balance amount of free content. + Example 
Description: 2 P. respectively, Advantage 1P, Disadvantage 1 P., respectively, Example 2 P. respectively</t>
    </r>
  </si>
  <si>
    <t>I would classify it rather as medium (Mittel).</t>
  </si>
  <si>
    <r>
      <rPr>
        <sz val="10"/>
        <color rgb="FFFF0000"/>
        <rFont val="Calibri (Textkörper)"/>
      </rPr>
      <t>DLMGHESMMC</t>
    </r>
    <r>
      <rPr>
        <sz val="10"/>
        <rFont val="Calibri"/>
        <family val="2"/>
        <scheme val="minor"/>
      </rPr>
      <t>_offen_018</t>
    </r>
    <r>
      <rPr>
        <sz val="11"/>
        <color theme="1"/>
        <rFont val="Calibri"/>
        <family val="2"/>
        <scheme val="minor"/>
      </rPr>
      <t/>
    </r>
  </si>
  <si>
    <t>Analyze four different value propositions in a business model according to Wirtz (2019) and provide examples for each.</t>
  </si>
  <si>
    <t>Content-model: describes the production or selection and distribution of diffenrent types of content on a platform. Content can either be informational, entertaining or a mixture of information and entertainment 
commerce-model: allows companies and consumers to start, negotiate and carry out transactions via the internet, eg. auctions on ebay, or the use of e-commerce platfroms such as Amazon
Context-model: describes a model that provides and structures information available on the Internet, e.g. search engines such as Google
Connection-model: comprises services of connection for example models of the so-called sharing economy with platforms such as Airbnb; 
(1 P. for name, 2 p. for explanation, 1.5 for example, respectively for each value proposition)</t>
  </si>
  <si>
    <r>
      <rPr>
        <sz val="10"/>
        <color rgb="FFFF0000"/>
        <rFont val="Calibri (Textkörper)"/>
      </rPr>
      <t>DLMGHESMMC</t>
    </r>
    <r>
      <rPr>
        <sz val="10"/>
        <rFont val="Calibri"/>
        <family val="2"/>
        <scheme val="minor"/>
      </rPr>
      <t>_offen_019</t>
    </r>
    <r>
      <rPr>
        <sz val="11"/>
        <color theme="1"/>
        <rFont val="Calibri"/>
        <family val="2"/>
        <scheme val="minor"/>
      </rPr>
      <t/>
    </r>
  </si>
  <si>
    <t>State why is strategic and organizational flexibility  necessary for companies acting in a digital landscape and why is it important ? Provide an example.</t>
  </si>
  <si>
    <t>The digital economy's inherent volativilty requires companies to adopt agile processes (1 P) and structures  (1 P)to address changing market demands effectively. This flexibility is vital for adapting strategies and organizations designs promply (2 P.). (+ airbnb needs to adapt quickly to new legislations 2 P.)</t>
  </si>
  <si>
    <t>Alright!</t>
  </si>
  <si>
    <r>
      <rPr>
        <sz val="10"/>
        <color rgb="FFFF0000"/>
        <rFont val="Calibri (Textkörper)"/>
      </rPr>
      <t>DLMGHESMMC</t>
    </r>
    <r>
      <rPr>
        <sz val="10"/>
        <rFont val="Calibri"/>
        <family val="2"/>
        <scheme val="minor"/>
      </rPr>
      <t>_offen_020</t>
    </r>
    <r>
      <rPr>
        <sz val="11"/>
        <color theme="1"/>
        <rFont val="Calibri"/>
        <family val="2"/>
        <scheme val="minor"/>
      </rPr>
      <t/>
    </r>
  </si>
  <si>
    <t>Explain the term "co-creation" and illustrate the term with an example.</t>
  </si>
  <si>
    <t>Co-creation enables external users (2P.) to actively contribute (2P.). Co-creation can range for example from customers engaging in word-of-mouth promotion or writing product reviews to sharing innovative ideas on crowdsourcing platforms. (2 P. product reviews Amazon, designing shoes adidas, other examples possible)</t>
  </si>
  <si>
    <t>Could also be classified as medium (Mittel).</t>
  </si>
  <si>
    <r>
      <rPr>
        <sz val="10"/>
        <color rgb="FFFF0000"/>
        <rFont val="Calibri (Textkörper)"/>
      </rPr>
      <t>DLMGHESMMC</t>
    </r>
    <r>
      <rPr>
        <sz val="10"/>
        <rFont val="Calibri"/>
        <family val="2"/>
        <scheme val="minor"/>
      </rPr>
      <t>_offen_021</t>
    </r>
    <r>
      <rPr>
        <sz val="11"/>
        <color theme="1"/>
        <rFont val="Calibri"/>
        <family val="2"/>
        <scheme val="minor"/>
      </rPr>
      <t/>
    </r>
  </si>
  <si>
    <t>Point out what is meant by "User-Centric Design" and describe why is it important for effective digital business models?</t>
  </si>
  <si>
    <t>Designing efficient (1), accessible (1) business processes and interfaces, while ensuring a degree of familiarity (1) with traditional busines prctices (1) is seential for meeting user expectationts. It contributes to a platform's appeal and user satisfaction (2 P.).</t>
  </si>
  <si>
    <r>
      <rPr>
        <sz val="10"/>
        <color rgb="FFFF0000"/>
        <rFont val="Calibri (Textkörper)"/>
      </rPr>
      <t>DLMGHESMMC</t>
    </r>
    <r>
      <rPr>
        <sz val="10"/>
        <rFont val="Calibri"/>
        <family val="2"/>
        <scheme val="minor"/>
      </rPr>
      <t>_offen_022</t>
    </r>
    <r>
      <rPr>
        <sz val="11"/>
        <color theme="1"/>
        <rFont val="Calibri"/>
        <family val="2"/>
        <scheme val="minor"/>
      </rPr>
      <t/>
    </r>
  </si>
  <si>
    <t>Point out why is the use of big data analytics important in strategic planning? Provide two examples in which big data could be used for your start up.</t>
  </si>
  <si>
    <t>The capaciaty to acquire and analyze big data is crucial for informed decision-making (2 P.). Provision of example: 2 P for each eample, e.g. Customers needs, image of company, possible touchpoints (other examples possible)</t>
  </si>
  <si>
    <t>Excellent!</t>
  </si>
  <si>
    <r>
      <rPr>
        <sz val="10"/>
        <color rgb="FFFF0000"/>
        <rFont val="Calibri (Textkörper)"/>
      </rPr>
      <t>DLMGHESMMC</t>
    </r>
    <r>
      <rPr>
        <sz val="10"/>
        <rFont val="Calibri"/>
        <family val="2"/>
        <scheme val="minor"/>
      </rPr>
      <t>_offen_023</t>
    </r>
    <r>
      <rPr>
        <sz val="11"/>
        <color theme="1"/>
        <rFont val="Calibri"/>
        <family val="2"/>
        <scheme val="minor"/>
      </rPr>
      <t/>
    </r>
  </si>
  <si>
    <t>Explain four components of a digital strategy and provide an example for each strategy.</t>
  </si>
  <si>
    <r>
      <rPr>
        <b/>
        <sz val="10"/>
        <color rgb="FF000000"/>
        <rFont val="Calibri"/>
        <scheme val="minor"/>
      </rPr>
      <t xml:space="preserve">Strategic Utilization of digital resources </t>
    </r>
    <r>
      <rPr>
        <sz val="10"/>
        <color rgb="FF000000"/>
        <rFont val="Calibri"/>
        <scheme val="minor"/>
      </rPr>
      <t xml:space="preserve">(2 P.): firm's physical and intellecutal assets and capapbilities. To redefine how value is created and delivered, firms must access, acquire, or develop new digital assets and capabilities - ranging from data storage and communication infrastructure to technologies enabling artificial intellingende machine learning, Internet of Things and robototics (2 Ps) (e.g. Amazon web Services)
</t>
    </r>
    <r>
      <rPr>
        <b/>
        <sz val="10"/>
        <color rgb="FF000000"/>
        <rFont val="Calibri"/>
        <scheme val="minor"/>
      </rPr>
      <t>Cultivating Digital Agility (</t>
    </r>
    <r>
      <rPr>
        <sz val="10"/>
        <color rgb="FF000000"/>
        <rFont val="Calibri"/>
        <scheme val="minor"/>
      </rPr>
      <t xml:space="preserve">2 P).: vital for firms aiming to thrive in the dynamic digital marketplace (1 P.) (e.g. Tesla)
</t>
    </r>
    <r>
      <rPr>
        <b/>
        <sz val="10"/>
        <color rgb="FF000000"/>
        <rFont val="Calibri"/>
        <scheme val="minor"/>
      </rPr>
      <t>Leveraging Digital Networking Capability</t>
    </r>
    <r>
      <rPr>
        <sz val="10"/>
        <color rgb="FF000000"/>
        <rFont val="Calibri"/>
        <scheme val="minor"/>
      </rPr>
      <t xml:space="preserve"> (2 P.): ability to digitally connect diverse users to meet mutual needs is a critical success factor (1 P) (e.g. social media usage)
</t>
    </r>
    <r>
      <rPr>
        <b/>
        <sz val="10"/>
        <color rgb="FF000000"/>
        <rFont val="Calibri"/>
        <scheme val="minor"/>
      </rPr>
      <t>Employing Big Data Analytics (</t>
    </r>
    <r>
      <rPr>
        <sz val="10"/>
        <color rgb="FF000000"/>
        <rFont val="Calibri"/>
        <scheme val="minor"/>
      </rPr>
      <t>2 P: crucial for informed decision-making and strategic planning (2 P.)
(e.g. acting in communication departments, new product introduction)</t>
    </r>
  </si>
  <si>
    <t>Yes! Approved!</t>
  </si>
  <si>
    <r>
      <rPr>
        <sz val="10"/>
        <color rgb="FFFF0000"/>
        <rFont val="Calibri (Textkörper)"/>
      </rPr>
      <t>DLMGHESMMC</t>
    </r>
    <r>
      <rPr>
        <sz val="10"/>
        <rFont val="Calibri"/>
        <family val="2"/>
        <scheme val="minor"/>
      </rPr>
      <t>_offen_024</t>
    </r>
    <r>
      <rPr>
        <sz val="11"/>
        <color theme="1"/>
        <rFont val="Calibri"/>
        <family val="2"/>
        <scheme val="minor"/>
      </rPr>
      <t/>
    </r>
  </si>
  <si>
    <t>Explain digital growth strategies based on Verhoef et al. (2021). Develop an idea for a startup and develop its respective growth strategy.</t>
  </si>
  <si>
    <t>Platforms can use their digital, and often disruptive technologies to achieve substantial growth by attracting non-users who have not engaged with the product or ist traditional substitutes before and convert them into customers.(3 P)
Digital companies can implement platform-based market penetration, introducing a platform with existing products for new customers (3 P)
Regarding the product development, digital firms can often accelerate the development and launch of new products within a platform environment (3 P)
-firm can entail the development of a co-creation platform, enabling external users to actively contribute (3 P) + Example: 3 P. for development of idea (App for Kids books) and 3 P. for growth strategy, e.g. product development</t>
  </si>
  <si>
    <r>
      <rPr>
        <sz val="10"/>
        <color rgb="FFFF0000"/>
        <rFont val="Calibri (Textkörper)"/>
      </rPr>
      <t>DLMGHESMMC</t>
    </r>
    <r>
      <rPr>
        <sz val="10"/>
        <rFont val="Calibri"/>
        <family val="2"/>
        <scheme val="minor"/>
      </rPr>
      <t>_offen_025</t>
    </r>
    <r>
      <rPr>
        <sz val="11"/>
        <color theme="1"/>
        <rFont val="Calibri"/>
        <family val="2"/>
        <scheme val="minor"/>
      </rPr>
      <t/>
    </r>
  </si>
  <si>
    <t>Analyse four success factors for the effectiveness of digital business models. Evaluate which factors lead to Apple's success.</t>
  </si>
  <si>
    <t>E.g. Digital Innovativeness, Strategic and Organizational Flexibility, Networking and Integration Proficiency, User-Centric Design (2 Point for the term and explanation) Apple: Networking via appstore, platform structure with Appstore  (1P), user-frindly  and very intuitive design (1 P.) other examples possible</t>
  </si>
  <si>
    <r>
      <rPr>
        <sz val="10"/>
        <color rgb="FFFF0000"/>
        <rFont val="Calibri (Textkörper)"/>
      </rPr>
      <t>DLMGHESMMC</t>
    </r>
    <r>
      <rPr>
        <sz val="10"/>
        <rFont val="Calibri"/>
        <family val="2"/>
        <scheme val="minor"/>
      </rPr>
      <t>_offen_026</t>
    </r>
    <r>
      <rPr>
        <sz val="11"/>
        <color theme="1"/>
        <rFont val="Calibri"/>
        <family val="2"/>
        <scheme val="minor"/>
      </rPr>
      <t/>
    </r>
  </si>
  <si>
    <t>Explain the three steps of digital transformation according to Verhoef (2021).  Analyse which factors are inherent for successful digital companies.</t>
  </si>
  <si>
    <t>Digitization (1P.): Conversion of analog information into digital formats (2 P.); Digitalization (1P. ): Deeper integration of digital technologies (2P.); Digital transformation (1 P.): encompasses a firm-wide change that introduces new business models or significantly alters existing ones (2 P.). Factors essential for success: use of digital platforms (1 P.); Explanation (2 P.), High Scalability (1 P). and Explanation: capability for grwoth (2.P. ); Use of network effects (1 P.) Value of product increases if more users use it(2 P.)</t>
  </si>
  <si>
    <r>
      <rPr>
        <sz val="10"/>
        <color rgb="FFFF0000"/>
        <rFont val="Calibri (Textkörper)"/>
      </rPr>
      <t>DLMGHESMMC</t>
    </r>
    <r>
      <rPr>
        <sz val="10"/>
        <rFont val="Calibri"/>
        <family val="2"/>
        <scheme val="minor"/>
      </rPr>
      <t>_offen_027</t>
    </r>
    <r>
      <rPr>
        <sz val="11"/>
        <color theme="1"/>
        <rFont val="Calibri"/>
        <family val="2"/>
        <scheme val="minor"/>
      </rPr>
      <t/>
    </r>
  </si>
  <si>
    <t>Elaborate why is fast growth important for digital companies and what are the relevant factors that allow such fast growth? Explain the connection between strategy and business model .</t>
  </si>
  <si>
    <t>Market tipping, fast technological change, (2 P. respectively)
Explanation (2 P.), High Scalability (1 P). and Explanation: capability for grwoth (2.P. ); Use of network effects (1 P.) Value of product increases if more users use it(2 P.)
Connection between strategy and business model and example:
According to Teece (2010) strategy is strongly linked to business model design, but strategy is regarded is analytically separate, since it broadly describes how a company will compete (3P). Magretta (2002) also strengthens the aspect of competition as main difference between strategy and business model: “Business models describe, as a system, how the pieces of business fit together. But they don’t factor in one critical dimension of performance: competition. Sooner or later – and it is usually sooner – every enterprise runs into competitors. Dealing with that reality is strategy’s job” (Magretta 2002, p.6) (3P)</t>
  </si>
  <si>
    <r>
      <rPr>
        <sz val="10"/>
        <color rgb="FFFF0000"/>
        <rFont val="Calibri (Textkörper)"/>
      </rPr>
      <t>DLMGHESMMC</t>
    </r>
    <r>
      <rPr>
        <sz val="10"/>
        <rFont val="Calibri"/>
        <family val="2"/>
        <scheme val="minor"/>
      </rPr>
      <t>_offen_028</t>
    </r>
    <r>
      <rPr>
        <sz val="11"/>
        <color theme="1"/>
        <rFont val="Calibri"/>
        <family val="2"/>
        <scheme val="minor"/>
      </rPr>
      <t/>
    </r>
  </si>
  <si>
    <t>Define Social Media according to Kaplan &amp; Haenlein (2010).</t>
  </si>
  <si>
    <t xml:space="preserve"> A group of Internet-based applications ( 2 P.) that build on the ideological and technological foundations of the Web 2.0 (2 P.) and that allow the creation and exchange of User Generated Content (2 P.)</t>
  </si>
  <si>
    <t>It could also be classifed as medium (Mittel) since the exact explanation has to be memorized.</t>
  </si>
  <si>
    <r>
      <rPr>
        <sz val="10"/>
        <color rgb="FFFF0000"/>
        <rFont val="Calibri (Textkörper)"/>
      </rPr>
      <t>DLMGHESMMC</t>
    </r>
    <r>
      <rPr>
        <sz val="10"/>
        <rFont val="Calibri"/>
        <family val="2"/>
        <scheme val="minor"/>
      </rPr>
      <t>_offen_029</t>
    </r>
    <r>
      <rPr>
        <sz val="11"/>
        <color theme="1"/>
        <rFont val="Calibri"/>
        <family val="2"/>
        <scheme val="minor"/>
      </rPr>
      <t/>
    </r>
  </si>
  <si>
    <t>What are "Influencers" according to Kolo (2022)? Explain the definition in your own words.</t>
  </si>
  <si>
    <t>Influencers are individuals, "mostly not known from other contexts outside social media (2 P.) that pursue an explicit business model by producting their own transmedia content (2 P) with high relevance to advertisers reaching millions of (at least so far) predominatly young users (2 P.)" (own words possible)</t>
  </si>
  <si>
    <t>Easy, yes! Approved!</t>
  </si>
  <si>
    <r>
      <rPr>
        <sz val="10"/>
        <color rgb="FFFF0000"/>
        <rFont val="Calibri (Textkörper)"/>
      </rPr>
      <t>DLMGHESMMC</t>
    </r>
    <r>
      <rPr>
        <sz val="10"/>
        <rFont val="Calibri"/>
        <family val="2"/>
        <scheme val="minor"/>
      </rPr>
      <t>_offen_030</t>
    </r>
    <r>
      <rPr>
        <sz val="11"/>
        <color theme="1"/>
        <rFont val="Calibri"/>
        <family val="2"/>
        <scheme val="minor"/>
      </rPr>
      <t/>
    </r>
  </si>
  <si>
    <t>Name three different revenue models (according to Gaenssle and Budzinski 2023) for influencers and provide an example for each.</t>
  </si>
  <si>
    <t>e.g.: Advertising revenue, direct send money, paywall, own company, affiliate links, own content (1 P. for each example, and 1 P. for example)</t>
  </si>
  <si>
    <r>
      <rPr>
        <sz val="10"/>
        <color rgb="FFFF0000"/>
        <rFont val="Calibri (Textkörper)"/>
      </rPr>
      <t>DLMGHESMMC</t>
    </r>
    <r>
      <rPr>
        <sz val="10"/>
        <rFont val="Calibri"/>
        <family val="2"/>
        <scheme val="minor"/>
      </rPr>
      <t>_offen_031</t>
    </r>
    <r>
      <rPr>
        <sz val="11"/>
        <color theme="1"/>
        <rFont val="Calibri"/>
        <family val="2"/>
        <scheme val="minor"/>
      </rPr>
      <t/>
    </r>
  </si>
  <si>
    <t>Present one influencer of your choice and the respective business model.</t>
  </si>
  <si>
    <t>Name of an influencer (2 P.) Explanation of business model  (value proposition:content creation (2P.); revenue model: advertisising (2P.) other examples possible</t>
  </si>
  <si>
    <t>Could also be classifed as easy.</t>
  </si>
  <si>
    <r>
      <rPr>
        <sz val="10"/>
        <color rgb="FFFF0000"/>
        <rFont val="Calibri (Textkörper)"/>
      </rPr>
      <t>DLMGHESMMC</t>
    </r>
    <r>
      <rPr>
        <sz val="10"/>
        <rFont val="Calibri"/>
        <family val="2"/>
        <scheme val="minor"/>
      </rPr>
      <t>_offen_032</t>
    </r>
    <r>
      <rPr>
        <sz val="11"/>
        <color theme="1"/>
        <rFont val="Calibri"/>
        <family val="2"/>
        <scheme val="minor"/>
      </rPr>
      <t/>
    </r>
  </si>
  <si>
    <t>Explain why Social Media Platforms can be characterised as Multi-Sided Platform. Discuss four aspects. Choose a Social Media Platform and analyse the business model with focus on the revenue model.</t>
  </si>
  <si>
    <t>They serve as intermediaries connecting different user groups (2 P). Consumers often "pay" through their attention (by viewing ads), sharing personal data, and sometimes a monetary fee, in exchange for access to social media content (3P). Content providers receive space on the platform to publish their content and gain publicity.  (3P). Analysis of business model  (e.g. Facebook 1 P.)and revenue model , e.g. sell users attention to advertising companies (3P.) and gain revenue via different types advertising (3 P), revenue as market place (3P), other examples possible</t>
  </si>
  <si>
    <r>
      <rPr>
        <sz val="10"/>
        <color rgb="FFFF0000"/>
        <rFont val="Calibri (Textkörper)"/>
      </rPr>
      <t>DLMGHESMMC</t>
    </r>
    <r>
      <rPr>
        <sz val="10"/>
        <rFont val="Calibri"/>
        <family val="2"/>
        <scheme val="minor"/>
      </rPr>
      <t>_offen_033</t>
    </r>
    <r>
      <rPr>
        <sz val="11"/>
        <color theme="1"/>
        <rFont val="Calibri"/>
        <family val="2"/>
        <scheme val="minor"/>
      </rPr>
      <t/>
    </r>
  </si>
  <si>
    <t>Explain the four types of social media marketing objectives following the classification of Li et al. (2021). Name the different directions of social media interactions and provide an example for each type of interaction.</t>
  </si>
  <si>
    <t xml:space="preserve">Social media objectives: Promoting and selling (3P.), Connecting and collaborating (3P.), Listening and Learning, (3P.) Empowering and Engaging (3P.) Directions of Social Media Interactions: One-way interaction (1P) + Example: Social Commerce Strategy (1P), two-way interaction (1P.) + Social Content strategy (1 P.) and collaborative interaction (1P.) + social CRM strategy (1 P). </t>
  </si>
  <si>
    <t>Yes! Approved! It is definetly complicated (schwer).</t>
  </si>
  <si>
    <r>
      <rPr>
        <sz val="10"/>
        <color rgb="FFFF0000"/>
        <rFont val="Calibri (Textkörper)"/>
      </rPr>
      <t>DLMGHESMMC</t>
    </r>
    <r>
      <rPr>
        <sz val="10"/>
        <rFont val="Calibri"/>
        <family val="2"/>
        <scheme val="minor"/>
      </rPr>
      <t>_offen_034</t>
    </r>
    <r>
      <rPr>
        <sz val="11"/>
        <color theme="1"/>
        <rFont val="Calibri"/>
        <family val="2"/>
        <scheme val="minor"/>
      </rPr>
      <t/>
    </r>
  </si>
  <si>
    <t>Explain the social commerce business model (Li et al. 2021). Analyse the degree on customer engagement based on the strength an intensity of the firm-customer interactions. Give reasons why scholars classifiy the degree of maturity differently  and provide  two examples.</t>
  </si>
  <si>
    <t>Exchange related activities within an individual's social network that span the entire pruhase process from need recognition to post purchase stages (2P)
Malthouse: strategy primarily focuses on sales rather than creating engagement or conversion on social media (3 P), therefore least mature social media marketing strategy (2 P); since it utilizes social media as a one-way communication tool for promotional and advertising purposes (2 P), especially targeting the millennial generation (2 P.)+Discussion that social commerce becomes increasingly interactive (2P) and two-sided (2 P) + Examples, e.g. Social Commerce with and without consumer interaction 3 P.</t>
  </si>
  <si>
    <r>
      <rPr>
        <sz val="10"/>
        <color rgb="FFFF0000"/>
        <rFont val="Calibri (Textkörper)"/>
      </rPr>
      <t>DLMGHESMMC</t>
    </r>
    <r>
      <rPr>
        <sz val="10"/>
        <rFont val="Calibri"/>
        <family val="2"/>
        <scheme val="minor"/>
      </rPr>
      <t>_offen_035</t>
    </r>
    <r>
      <rPr>
        <sz val="11"/>
        <color theme="1"/>
        <rFont val="Calibri"/>
        <family val="2"/>
        <scheme val="minor"/>
      </rPr>
      <t/>
    </r>
  </si>
  <si>
    <t>Analyse the  social content business model and develop a social content business model for a startup of your choice. Use at least two business model components of Teece (2018) or Osterwalder &amp; Pigneur (2010).</t>
  </si>
  <si>
    <t>Social content strategy focuses on creating and distributing valuable content across various formats to attract and retain customers (2 P)
social content strategy seeks to build customer relationships and engagement by providing valuable content (2 P)
aims to generate brand awareness and popularity  (2 P)by delivering engaging content that encourages virality  and stimulates customer interactions (1 P, and fosters positive word-of-mouth (1 P)
strategy uses social media primarily as a tool for branding and WOM (2 P)
Developing of own business model: Development of artifical based individual stock exchange reports (2P): value proposition (2P), revenue model (2P): subscription and advertising based (2p)</t>
  </si>
  <si>
    <r>
      <rPr>
        <sz val="10"/>
        <color rgb="FFFF0000"/>
        <rFont val="Calibri (Textkörper)"/>
      </rPr>
      <t>DLMGHESMMC</t>
    </r>
    <r>
      <rPr>
        <sz val="10"/>
        <rFont val="Calibri"/>
        <family val="2"/>
        <scheme val="minor"/>
      </rPr>
      <t>_offen_036</t>
    </r>
    <r>
      <rPr>
        <sz val="11"/>
        <color theme="1"/>
        <rFont val="Calibri"/>
        <family val="2"/>
        <scheme val="minor"/>
      </rPr>
      <t/>
    </r>
  </si>
  <si>
    <t xml:space="preserve">Explain the social monitoring business model according to Li et al. (2021) for a startup of your choice. </t>
  </si>
  <si>
    <t>Listening and response process that requires companies to become actively engaged throughout the communication process (3P)
strategy involves to analyze consumer articulations on social media and answert to their needs and complaints (3P)
characterized by two-way communication (2 P ) initiated by customer comments and behaviors on social media (2P) allowing companies to use customer behavior data to listen, learn, and react (2P)
Developing of own business model: Company that develops recycled cloths (3PI) analyzes Social media posts to derive trends (3P): value proposition</t>
  </si>
  <si>
    <r>
      <rPr>
        <sz val="10"/>
        <color rgb="FFFF0000"/>
        <rFont val="Calibri (Textkörper)"/>
      </rPr>
      <t>DLMGHESMMC</t>
    </r>
    <r>
      <rPr>
        <sz val="10"/>
        <rFont val="Calibri"/>
        <family val="2"/>
        <scheme val="minor"/>
      </rPr>
      <t>_offen_037</t>
    </r>
    <r>
      <rPr>
        <sz val="11"/>
        <color theme="1"/>
        <rFont val="Calibri"/>
        <family val="2"/>
        <scheme val="minor"/>
      </rPr>
      <t/>
    </r>
  </si>
  <si>
    <t>Explain  why the concept of social commerce is described as "fuzzy". Summarize the description of Social Commerce according to Zhou et al (2013) in your own words. Analyse the role of social media for the development of social commerce and its characteristics according to Yamakami (2014). Mention an example of Social Commerce.</t>
  </si>
  <si>
    <t xml:space="preserve">The concept of s-commerce remains somewhat nevulous, lacing a definitve descripton and pesenting multiple interpretations, making it  a "fuzzy" subject with varying meanings for differen treaders and scholars (3 P). Social commerce can be defined as "an interdisciplinar subject  (2P)that concerns business models and strategies (2 P), consumer and organization behavior, social networking technolgoies, analytical techniques , system designs, business practives, research methodologies, and perspective and retrospective assessment of business value (2P).
Social commerce witnesses a substantial rise in scholary interest  since 2004 (2 P). This interest coincides with the emergence and popularity of social media platforms such as FAcebook and Twitter (2 P). S-commerce is characterized by its emphasis on interactivity, contrasting with e-commerce thorugh the communal and collaborative creation of content facilitated by social networks (3 P). This paradigm shift concourages new entrants in the electornig marketplace (2 P). </t>
  </si>
  <si>
    <r>
      <rPr>
        <sz val="10"/>
        <color rgb="FFFF0000"/>
        <rFont val="Calibri (Textkörper)"/>
      </rPr>
      <t>DLMGHESMMC</t>
    </r>
    <r>
      <rPr>
        <sz val="10"/>
        <rFont val="Calibri"/>
        <family val="2"/>
        <scheme val="minor"/>
      </rPr>
      <t>_offen_038</t>
    </r>
    <r>
      <rPr>
        <sz val="11"/>
        <color theme="1"/>
        <rFont val="Calibri"/>
        <family val="2"/>
        <scheme val="minor"/>
      </rPr>
      <t/>
    </r>
  </si>
  <si>
    <t>Explain the concept of Social Selling referring to Montag et al. (2018) and Barney Mc-Namara et al. (2019).</t>
  </si>
  <si>
    <t>According to Montag et al. (2018) social selling transcends traditional sales tactics by leveraging social networks to enhance sales performance and better meet customer needs (2 P). Banrey-McNamara et al. (2019) further clarify that social selling involves understanding, connecting with, and engaging influencers, prospects, and existing customers at various touchpoints along the purchasing journey (2P), making it a strategic investment for enhancing customer insight and engagement (2Ps)</t>
  </si>
  <si>
    <t>Could also be classifed as medium (mittel), since you have to memorize the exact explanation.</t>
  </si>
  <si>
    <r>
      <rPr>
        <sz val="10"/>
        <color rgb="FFFF0000"/>
        <rFont val="Calibri (Textkörper)"/>
      </rPr>
      <t>DLMGHESMMC</t>
    </r>
    <r>
      <rPr>
        <sz val="10"/>
        <rFont val="Calibri"/>
        <family val="2"/>
        <scheme val="minor"/>
      </rPr>
      <t>_offen_039</t>
    </r>
    <r>
      <rPr>
        <sz val="11"/>
        <color theme="1"/>
        <rFont val="Calibri"/>
        <family val="2"/>
        <scheme val="minor"/>
      </rPr>
      <t/>
    </r>
  </si>
  <si>
    <t>Name three antecedents to social selling according to Barney Mc-Namara (2021)</t>
  </si>
  <si>
    <t>E.g. Individual factors: Attitudinal, behaviroal, personal characteristics; Company factors: Compnay strategic Organization, Company Behaviros, Company characteristics; Industry Factirs (2 P. each)</t>
  </si>
  <si>
    <r>
      <rPr>
        <sz val="10"/>
        <color rgb="FFFF0000"/>
        <rFont val="Calibri (Textkörper)"/>
      </rPr>
      <t>DLMGHESMMC</t>
    </r>
    <r>
      <rPr>
        <sz val="10"/>
        <rFont val="Calibri"/>
        <family val="2"/>
        <scheme val="minor"/>
      </rPr>
      <t>_offen_040</t>
    </r>
    <r>
      <rPr>
        <sz val="11"/>
        <color theme="1"/>
        <rFont val="Calibri"/>
        <family val="2"/>
        <scheme val="minor"/>
      </rPr>
      <t/>
    </r>
  </si>
  <si>
    <t>Name three outcomes of social selling activity according to Barney-McNamara (2021).</t>
  </si>
  <si>
    <t>Buyer engagement, value co-cration and salesperson performance (2 P. each)</t>
  </si>
  <si>
    <r>
      <rPr>
        <sz val="10"/>
        <color rgb="FFFF0000"/>
        <rFont val="Calibri (Textkörper)"/>
      </rPr>
      <t>DLMGHESMMC</t>
    </r>
    <r>
      <rPr>
        <sz val="10"/>
        <rFont val="Calibri"/>
        <family val="2"/>
        <scheme val="minor"/>
      </rPr>
      <t>_offen_041</t>
    </r>
    <r>
      <rPr>
        <sz val="11"/>
        <color theme="1"/>
        <rFont val="Calibri"/>
        <family val="2"/>
        <scheme val="minor"/>
      </rPr>
      <t/>
    </r>
  </si>
  <si>
    <t>Analyse the social selling activities  "Personal branding" and "information exchange" according to BarneyMcNamara (2021) and provide an example for each activity.</t>
  </si>
  <si>
    <r>
      <rPr>
        <b/>
        <sz val="10"/>
        <color theme="1"/>
        <rFont val="Calibri"/>
        <family val="2"/>
        <scheme val="minor"/>
      </rPr>
      <t>Personal branding:</t>
    </r>
    <r>
      <rPr>
        <sz val="10"/>
        <color theme="1"/>
        <rFont val="Calibri"/>
        <family val="2"/>
        <scheme val="minor"/>
      </rPr>
      <t xml:space="preserve"> Introduced by Peters (1997), emphasizes the importance of individuals acting as chief marketers for their own brands (2 P.) with the goal of distinguishing themselvs from others: former head of Marketing for LinkedIn Sales Solutions highlights the role of social media and online platform in building a professional brand (2 P.), offering low-cost opportunities for salespeople to engage with various stakeholders (1 P.) and reinfore their company's brand (1 P.) Personal branding within social selling not only affects sales performnace positively (1 P.) as shown by emirical studies, but also blurs the lines between company and individual (1 P. ) suggesting salespeople's significant influence on customer relationships an decisionmaking 1 P.) (+ Example, e.g. posting on LinkedIn1 P.)
</t>
    </r>
    <r>
      <rPr>
        <b/>
        <sz val="10"/>
        <color theme="1"/>
        <rFont val="Calibri"/>
        <family val="2"/>
        <scheme val="minor"/>
      </rPr>
      <t>Information exchange</t>
    </r>
    <r>
      <rPr>
        <sz val="10"/>
        <color theme="1"/>
        <rFont val="Calibri"/>
        <family val="2"/>
        <scheme val="minor"/>
      </rPr>
      <t>: technology tools have transformed the information exchage process betwen salespoeple and customer fostering a systematic and directional flow of knowledge. (2 P) This shift has reduced cusotmer' reliance on salespeople as their sole information source, encouraging them to independently gather data from various platforms early in their decision-making process (1 P). Digital media promotes interactive exchanges, chaning the traditional dynamics of informaiton contral and encouraging the sharing of relevant infromation and rimely responses to enhance customer satisfaction (2 P). The strategic use of social meda not only aids in the initail stages of sales by allowing buyers to control infromation (1 P) but also necessitates that salepeople adpat pby providing critical information to boost customer satisfaction (1 P) (+Example, e.g. discusiion on Linkedin 1 P)</t>
    </r>
  </si>
  <si>
    <t>GB: Very long answer. Do you want me to simplify it a little bit?</t>
  </si>
  <si>
    <r>
      <rPr>
        <sz val="10"/>
        <color rgb="FFFF0000"/>
        <rFont val="Calibri (Textkörper)"/>
      </rPr>
      <t>DLMGHESMMC</t>
    </r>
    <r>
      <rPr>
        <sz val="10"/>
        <rFont val="Calibri"/>
        <family val="2"/>
        <scheme val="minor"/>
      </rPr>
      <t>_offen_042</t>
    </r>
    <r>
      <rPr>
        <sz val="11"/>
        <color theme="1"/>
        <rFont val="Calibri"/>
        <family val="2"/>
        <scheme val="minor"/>
      </rPr>
      <t/>
    </r>
  </si>
  <si>
    <t>Analyse the social selling activities  "Networking" and "Social listening" according to BarneyMcNamara (2021) and provide an example for each activity.</t>
  </si>
  <si>
    <r>
      <rPr>
        <b/>
        <sz val="10"/>
        <color theme="1"/>
        <rFont val="Calibri"/>
        <family val="2"/>
        <scheme val="minor"/>
      </rPr>
      <t>Networking</t>
    </r>
    <r>
      <rPr>
        <sz val="10"/>
        <color theme="1"/>
        <rFont val="Calibri"/>
        <family val="2"/>
        <scheme val="minor"/>
      </rPr>
      <t xml:space="preserve"> in sales involves creating inderdependent relationships among indiviuals within their smaller circles and the broader society, aiming to connect salespeople with potential prespects (2 P.). Technological platforms prticularly social media, play a crucial role in enabling salespoeple to identify and engage with their target markets effectively (2 P). Social selling techniques, whih integrate social media with customer relationship managemen are more efficient than traditional methods for finding an connecting wht the right prespects (2 P). Social media not onlyfaciilites connections with a large number of indiviauls and firms but also helps in leveraging existing connections to expand one's network (2P). + Example, e.g. LinkedIN Groups1P.
</t>
    </r>
    <r>
      <rPr>
        <b/>
        <sz val="10"/>
        <color theme="1"/>
        <rFont val="Calibri"/>
        <family val="2"/>
        <scheme val="minor"/>
      </rPr>
      <t>Social listening</t>
    </r>
    <r>
      <rPr>
        <sz val="10"/>
        <color theme="1"/>
        <rFont val="Calibri"/>
        <family val="2"/>
        <scheme val="minor"/>
      </rPr>
      <t>: ciritcal strategy in sales, transferring the traditional practive of lieting to customers into the online environment to build trust (2P). By monitoring social media, salespeople gain a deeper understnading of their customers and the market collecting valuable informatio about customer habits (2 P), feedback (1 P), and needs (1P). This information is then stored in CRM systems for strategic use in sales activities, allowing salespeople to tailor content that alings with customer expectiations  (2 P)(+ Example, e.g. Social Media analytics 1P)</t>
    </r>
  </si>
  <si>
    <r>
      <rPr>
        <sz val="10"/>
        <color rgb="FFFF0000"/>
        <rFont val="Calibri (Textkörper)"/>
      </rPr>
      <t>DLMGHESMMC</t>
    </r>
    <r>
      <rPr>
        <sz val="10"/>
        <rFont val="Calibri"/>
        <family val="2"/>
        <scheme val="minor"/>
      </rPr>
      <t>_offen_043</t>
    </r>
    <r>
      <rPr>
        <sz val="11"/>
        <color theme="1"/>
        <rFont val="Calibri"/>
        <family val="2"/>
        <scheme val="minor"/>
      </rPr>
      <t/>
    </r>
  </si>
  <si>
    <t>Describe the importance of mobile commerce for social commerce.</t>
  </si>
  <si>
    <r>
      <t xml:space="preserve">Mobile commerce brings the convencience of shopping platforms directly to consumers' fingertips (2 P). Users can effortlessly browse through apps offerred by various providers (1P, save their favorite products, add items to wish lists (1P), and particiapte in an immediate </t>
    </r>
    <r>
      <rPr>
        <sz val="10"/>
        <color rgb="FFFF0000"/>
        <rFont val="Calibri"/>
        <family val="2"/>
        <scheme val="minor"/>
      </rPr>
      <t>shopping process</t>
    </r>
    <r>
      <rPr>
        <sz val="10"/>
        <color theme="1"/>
        <rFont val="Calibri"/>
        <family val="2"/>
        <scheme val="minor"/>
      </rPr>
      <t>(1 P), see-now-buy-now shopping culture (1 P).</t>
    </r>
  </si>
  <si>
    <t>Yes! Excellent!</t>
  </si>
  <si>
    <r>
      <rPr>
        <sz val="10"/>
        <color rgb="FFFF0000"/>
        <rFont val="Calibri (Textkörper)"/>
      </rPr>
      <t>DLMGHESMMC</t>
    </r>
    <r>
      <rPr>
        <sz val="10"/>
        <rFont val="Calibri"/>
        <family val="2"/>
        <scheme val="minor"/>
      </rPr>
      <t>_offen_044</t>
    </r>
    <r>
      <rPr>
        <sz val="11"/>
        <color theme="1"/>
        <rFont val="Calibri"/>
        <family val="2"/>
        <scheme val="minor"/>
      </rPr>
      <t/>
    </r>
  </si>
  <si>
    <t>Barney-McNamara et al. (2021) expect personal branding, information exchange, networking and social listening to influence the outcome of social selling activities. What are antecedents of social selling activities according to the authors? Please provide an example for each group of antecedents. The authors state that these antecedents also could have a moderating effect. Briefly explain what a moderating effect is and why these antecedents could also serve as moderators.</t>
  </si>
  <si>
    <r>
      <t>Groups of social selling activities: Individual factors, e.g. digital affinity, company factors, e.g. size, Industry factors, e.g. competition (1 P for name and 1 P for example.)
Moderator: In a scientific context, moderation refers to the process or phenomenon where the relationship between two variables changes (3 P) depending on the level of a third variable, which is known as the moderator variabl</t>
    </r>
    <r>
      <rPr>
        <sz val="10"/>
        <rFont val="Calibri"/>
        <family val="2"/>
        <scheme val="minor"/>
      </rPr>
      <t>e. (3 P.)</t>
    </r>
    <r>
      <rPr>
        <sz val="10"/>
        <color theme="1"/>
        <rFont val="Calibri"/>
        <family val="2"/>
        <scheme val="minor"/>
      </rPr>
      <t xml:space="preserve">
Role as possible moderators: The antecedents influence the strength (3P) of personal branding , information exchange , networking and social listening and therefore its influence on the outcome (3P.). </t>
    </r>
  </si>
  <si>
    <t>Many of the questions focus on authors. That means, that the students do not have that much flexibility in giving an "open" answer. They will have to focus on memorizing more or less the exact content.</t>
  </si>
  <si>
    <r>
      <rPr>
        <sz val="10"/>
        <color rgb="FFFF0000"/>
        <rFont val="Calibri (Textkörper)"/>
      </rPr>
      <t>DLMGHESMMC</t>
    </r>
    <r>
      <rPr>
        <sz val="10"/>
        <rFont val="Calibri"/>
        <family val="2"/>
        <scheme val="minor"/>
      </rPr>
      <t>_offen_045</t>
    </r>
    <r>
      <rPr>
        <sz val="11"/>
        <color theme="1"/>
        <rFont val="Calibri"/>
        <family val="2"/>
        <scheme val="minor"/>
      </rPr>
      <t/>
    </r>
  </si>
  <si>
    <t>Define Social Selling and develop a social selling strategy for an example of your own choice by describing four factors.</t>
  </si>
  <si>
    <t>Barney-McNamara: Social selling involves understanding (2P), connecting with and engaging influencers (2P), prospects (2P), and existing customers at various touchpoints (2P) along the purchasing journey, making it a strategic investment for enhancing customer insight and engagement (2P)
Development of Strategy: e.g. Posting of company's news (2P); Expert groups (2P), Virtual product presentations (2P), networking events (2P)</t>
  </si>
  <si>
    <t>I would put the author just in brackets here, so that the tutors also except similar answers. Could also be classifed as medium (Mittel).</t>
  </si>
  <si>
    <r>
      <rPr>
        <sz val="10"/>
        <color rgb="FFFF0000"/>
        <rFont val="Calibri (Textkörper)"/>
      </rPr>
      <t>DLMGHESMMC</t>
    </r>
    <r>
      <rPr>
        <sz val="10"/>
        <rFont val="Calibri"/>
        <family val="2"/>
        <scheme val="minor"/>
      </rPr>
      <t>_offen_046</t>
    </r>
    <r>
      <rPr>
        <sz val="11"/>
        <color theme="1"/>
        <rFont val="Calibri"/>
        <family val="2"/>
        <scheme val="minor"/>
      </rPr>
      <t/>
    </r>
  </si>
  <si>
    <t>Describe two examples of social commerce activities.</t>
  </si>
  <si>
    <t>Facebook Marketplace (1 P): integrated feature within Facebook that offers users the opportunity to buy, sell, or trade items within their local communities or regions (2P)
Instagram Shopping (1 P): enables businesses to createa a virtual stroefront with the Instagram app itself. Feature represents social commercce by mergin gInstagram's visually rich environment with e-commerce elements (2 P)</t>
  </si>
  <si>
    <r>
      <rPr>
        <sz val="10"/>
        <color rgb="FFFF0000"/>
        <rFont val="Calibri (Textkörper)"/>
      </rPr>
      <t>DLMGHESMMC</t>
    </r>
    <r>
      <rPr>
        <sz val="10"/>
        <rFont val="Calibri"/>
        <family val="2"/>
        <scheme val="minor"/>
      </rPr>
      <t>_offen_047</t>
    </r>
    <r>
      <rPr>
        <sz val="11"/>
        <color theme="1"/>
        <rFont val="Calibri"/>
        <family val="2"/>
        <scheme val="minor"/>
      </rPr>
      <t/>
    </r>
  </si>
  <si>
    <t>Sate what are two key activities that lead to successful Social Selling on LinkedIn and how can they be achieved?</t>
  </si>
  <si>
    <t>Content sharing and thought leadership (2P): Regulary posting insgithful articles (1 P), industry news (1 P), and particiapting in discussions (1 P) helps sales professionals etabslihs themselves as thought leaders (1 P).</t>
  </si>
  <si>
    <r>
      <rPr>
        <sz val="10"/>
        <color rgb="FFFF0000"/>
        <rFont val="Calibri (Textkörper)"/>
      </rPr>
      <t>DLMGHESMMC</t>
    </r>
    <r>
      <rPr>
        <sz val="10"/>
        <rFont val="Calibri"/>
        <family val="2"/>
        <scheme val="minor"/>
      </rPr>
      <t>_offen_048</t>
    </r>
    <r>
      <rPr>
        <sz val="11"/>
        <color theme="1"/>
        <rFont val="Calibri"/>
        <family val="2"/>
        <scheme val="minor"/>
      </rPr>
      <t/>
    </r>
  </si>
  <si>
    <t>Explain the concept of "Social Blogging" following the classification by Kaplan and Haenlein (2010). Provide an example for a (micro-)Blogging platform and describe the revenue model.</t>
  </si>
  <si>
    <r>
      <t xml:space="preserve">Kaplan and Haenlein (2010) recognize blogs as one of the initial forms of social media (2P). They are unique websites characterized by entries posted in reverse chronological order, showcasing the most recent content first (1 P). These platforms serve as the social media counterpart to  individual web pages, offering a diverse range of formats - from personal journals detailing the autors experiences to comprehensive overviews </t>
    </r>
    <r>
      <rPr>
        <sz val="10"/>
        <rFont val="Calibri"/>
        <family val="2"/>
        <scheme val="minor"/>
      </rPr>
      <t>of key information within a particular subject area (2 P) + revenue model, eg.. subscription or advertising 1P.</t>
    </r>
  </si>
  <si>
    <t>Same thought: Students are depended on giving the correct answer that corresponds to Kaplan and Haenlein (2020). Other than that, of course approved.</t>
  </si>
  <si>
    <r>
      <rPr>
        <sz val="10"/>
        <color rgb="FFFF0000"/>
        <rFont val="Calibri (Textkörper)"/>
      </rPr>
      <t>DLMGHESMMC</t>
    </r>
    <r>
      <rPr>
        <sz val="10"/>
        <rFont val="Calibri"/>
        <family val="2"/>
        <scheme val="minor"/>
      </rPr>
      <t>_offen_049</t>
    </r>
    <r>
      <rPr>
        <sz val="11"/>
        <color theme="1"/>
        <rFont val="Calibri"/>
        <family val="2"/>
        <scheme val="minor"/>
      </rPr>
      <t/>
    </r>
  </si>
  <si>
    <t>Define the term "metaverse" according to Hennig-Thurau et al. (2023) and name two possibilities for companies to engage in the metaverse.</t>
  </si>
  <si>
    <t>Definition: a new computer-mediated environment (1P), consisting of virtual "worlds" in which people act and communicate with each other (1P) in real-time (1 P) via digital representatives referred to as avatars (1P).
Possibilities to engange in metavierse: entertainment activities, profession interactions, (also other examples possible (2 P)</t>
  </si>
  <si>
    <t>One thing to think about. Do we want a general explantion, or the exact explantion that corresponds to Henning-Thurau et Al.?</t>
  </si>
  <si>
    <r>
      <rPr>
        <sz val="10"/>
        <color rgb="FFFF0000"/>
        <rFont val="Calibri (Textkörper)"/>
      </rPr>
      <t>DLMGHESMMC</t>
    </r>
    <r>
      <rPr>
        <sz val="10"/>
        <rFont val="Calibri"/>
        <family val="2"/>
        <scheme val="minor"/>
      </rPr>
      <t>_offen_050</t>
    </r>
    <r>
      <rPr>
        <sz val="11"/>
        <color theme="1"/>
        <rFont val="Calibri"/>
        <family val="2"/>
        <scheme val="minor"/>
      </rPr>
      <t/>
    </r>
  </si>
  <si>
    <t>Develop a business model for a start up of your choice. Use at least three different business model building blocks according to Osterwalder &amp; Pigneur (2010) or components according to Teece (2018)and explain how your company could use the metaverse for its business activities.</t>
  </si>
  <si>
    <t>Possible building blocks/components: Product and Service; Customer Needs; Geography; Pricing Logic; Channels; Customers Interaction; Core Assets &amp; Capapbilites; Core Activities; Partner Network or alternatively : value proposition, target customers, distribution channel, relationsip, value configuration, core eompetnecy, partner network, cost structure and revenue model. 
E.g. Products and Service/Value proposition (3P)Long-lasting battery for cars with power for more than 10 hours drive (3P); Target customers (3P): private e-car drivers (3P); revenue model: subscription with automatic renewal of battery once performance decreases (3P)
Metaverse e.g. for social selling (1P), presentation of batteries (1P), discussion with experts (1P)</t>
  </si>
  <si>
    <t>Could also be classifed as medim (Mittel) since the blocks of the 'Business Model Canvas' of Osterwalder and Pigneuer are easy to remember, and only three out of many is not complicated.</t>
  </si>
  <si>
    <r>
      <rPr>
        <sz val="10"/>
        <color rgb="FFFF0000"/>
        <rFont val="Calibri (Textkörper)"/>
      </rPr>
      <t>DLMGHESMMC</t>
    </r>
    <r>
      <rPr>
        <sz val="10"/>
        <rFont val="Calibri"/>
        <family val="2"/>
        <scheme val="minor"/>
      </rPr>
      <t>_offen_051</t>
    </r>
    <r>
      <rPr>
        <sz val="11"/>
        <color theme="1"/>
        <rFont val="Calibri"/>
        <family val="2"/>
        <scheme val="minor"/>
      </rPr>
      <t/>
    </r>
  </si>
  <si>
    <t xml:space="preserve">Explain how Artificial Intelligence can be implemented in the business model. Name four applications. Analyse how an existing business model could be further developed or cannibalized. </t>
  </si>
  <si>
    <t>Possible use: Chatbots (3P), AI-driven software of conducting conversiontsion in natural language (3P); predictive analytics (3P); Content creation (3 P); Development of business model: eg. Newspaper content with artificial content creation (3 P): sports results or weather can be written automatically (3 P)</t>
  </si>
  <si>
    <t>Approved, difficult (schwer) due to the amount of the applications. Four are not easy to come up with!</t>
  </si>
  <si>
    <r>
      <rPr>
        <sz val="10"/>
        <color rgb="FFFF0000"/>
        <rFont val="Calibri (Textkörper)"/>
      </rPr>
      <t>DLMGHESMMC</t>
    </r>
    <r>
      <rPr>
        <sz val="10"/>
        <rFont val="Calibri"/>
        <family val="2"/>
        <scheme val="minor"/>
      </rPr>
      <t>_offen_052</t>
    </r>
    <r>
      <rPr>
        <sz val="11"/>
        <color theme="1"/>
        <rFont val="Calibri"/>
        <family val="2"/>
        <scheme val="minor"/>
      </rPr>
      <t/>
    </r>
  </si>
  <si>
    <t>Describe Instagram Shopping as an example of social commerce. Analyse the multi-sided market structure and potential revenue models for each side.</t>
  </si>
  <si>
    <t xml:space="preserve">Instagram Shopping turns a business's Instagram feed into an interactive shopping eperience
product tagging in posts and  guides users to detailed product information and purchase options (2 P)
additionally, the integration of influencer marketing plays a significat role in this ecosystem (2P)
influencers can tag products in their posts, harenssing their credibility and reach to drive sales (2P)
Instagram Shopping opens a direct sales channel, reducing reliance on traditional retail channels, especially for small stores (2P)
Instagrams business model leverages this feature for revenue generation. While not charging transaction fees for sales (2P) (one side of customers), the platform earns significant revenue thorugh advertisements  (2P)(other side of customers)-companies invest in promoted posts and stories (2P)to reach a braoder audience (2P) , thereby increasing Instagram's effectiveness as a marketing platform (2P)
</t>
  </si>
  <si>
    <t>Could also be possibly classifed as medium (Mittel) if necessary. I. e. if more medium (Mittel) questions are needed.</t>
  </si>
  <si>
    <r>
      <rPr>
        <sz val="10"/>
        <color rgb="FFFF0000"/>
        <rFont val="Calibri (Textkörper)"/>
      </rPr>
      <t>DLMGHESMMC</t>
    </r>
    <r>
      <rPr>
        <sz val="10"/>
        <rFont val="Calibri"/>
        <family val="2"/>
        <scheme val="minor"/>
      </rPr>
      <t>_offen_053</t>
    </r>
  </si>
  <si>
    <t>Analyse Facebook Marketplace (name two characteristics) and its underlying business model with special attention to its underlying multi-sided market structure. Pay attention to the different sides involved. Develop a pricing strategy for a startup of your choice.</t>
  </si>
  <si>
    <r>
      <t>integrated feature within Facebook that offers users the opportunity to buy, sell or trade items within their local communities or regions) (2P)
platform embodies social commerce by using Facebooks social networking capabilities to facilitate e-commerce transactions (2P)
Users can easilty interact with each other, leve commments and directly engage with sellers, making the shop</t>
    </r>
    <r>
      <rPr>
        <sz val="10"/>
        <rFont val="Calibri"/>
        <family val="2"/>
        <scheme val="minor"/>
      </rPr>
      <t>ping experince more communal and interacitve (2P)
Explanation of multi-sided market structure , two sides of customers, e.g. users (2 P) and advertisiers (2P) and a platform (2P)
Development of pricing strategy, e.g. e.g. first degree price discrimination (2P): Pay what you want (2P); pay exactly what they are willing to pay (2P), maximizing consumer suprplus (2P).</t>
    </r>
  </si>
  <si>
    <t>Could also be classified as medium (Mittel) if there is a need of 'more' medium (Mittel) questions.</t>
  </si>
  <si>
    <r>
      <rPr>
        <sz val="10"/>
        <color rgb="FFFF0000"/>
        <rFont val="Calibri (Textkörper)"/>
      </rPr>
      <t>DLMGHESMMC</t>
    </r>
    <r>
      <rPr>
        <sz val="10"/>
        <rFont val="Calibri"/>
        <family val="2"/>
        <scheme val="minor"/>
      </rPr>
      <t>_offen_054</t>
    </r>
  </si>
  <si>
    <t>Analyse three revenue models of social blogging platforms with and evaluate the revenue model of on X. Analyse different pricing strategies and provide examples</t>
  </si>
  <si>
    <t xml:space="preserve">Revenue models: advertising based (content for free, advertising companies are charged), freemium (some content for free), metered (some content for free and then paywall). (1 P for name and 2 P for description)
Revenue model X: Advertising based (3P)
Possible pricing strategies: First (2P), Second (2P), Third Price discrimination (2P)
</t>
  </si>
  <si>
    <t>Please revise the question. What does the part ...on X.. stand for. Not clear to me.</t>
  </si>
  <si>
    <r>
      <rPr>
        <sz val="10"/>
        <color rgb="FFFF0000"/>
        <rFont val="Calibri (Textkörper)"/>
      </rPr>
      <t>DLMGHESMMC</t>
    </r>
    <r>
      <rPr>
        <sz val="10"/>
        <rFont val="Calibri"/>
        <family val="2"/>
        <scheme val="minor"/>
      </rPr>
      <t>_offen_055</t>
    </r>
    <r>
      <rPr>
        <sz val="11"/>
        <color theme="1"/>
        <rFont val="Calibri"/>
        <family val="2"/>
        <scheme val="minor"/>
      </rPr>
      <t/>
    </r>
  </si>
  <si>
    <r>
      <rPr>
        <sz val="10"/>
        <color rgb="FFFF0000"/>
        <rFont val="Calibri (Textkörper)"/>
      </rPr>
      <t>DLMGHESMMC</t>
    </r>
    <r>
      <rPr>
        <sz val="10"/>
        <rFont val="Calibri"/>
        <family val="2"/>
        <scheme val="minor"/>
      </rPr>
      <t>_offen_056</t>
    </r>
    <r>
      <rPr>
        <sz val="11"/>
        <color theme="1"/>
        <rFont val="Calibri"/>
        <family val="2"/>
        <scheme val="minor"/>
      </rPr>
      <t/>
    </r>
  </si>
  <si>
    <r>
      <rPr>
        <sz val="10"/>
        <color rgb="FFFF0000"/>
        <rFont val="Calibri (Textkörper)"/>
      </rPr>
      <t>DLMGHESMMC</t>
    </r>
    <r>
      <rPr>
        <sz val="10"/>
        <rFont val="Calibri"/>
        <family val="2"/>
        <scheme val="minor"/>
      </rPr>
      <t>_offen_057</t>
    </r>
    <r>
      <rPr>
        <sz val="11"/>
        <color theme="1"/>
        <rFont val="Calibri"/>
        <family val="2"/>
        <scheme val="minor"/>
      </rPr>
      <t/>
    </r>
  </si>
  <si>
    <r>
      <rPr>
        <sz val="10"/>
        <color rgb="FFFF0000"/>
        <rFont val="Calibri (Textkörper)"/>
      </rPr>
      <t>DLMGHESMMC</t>
    </r>
    <r>
      <rPr>
        <sz val="10"/>
        <rFont val="Calibri"/>
        <family val="2"/>
        <scheme val="minor"/>
      </rPr>
      <t>_offen_058</t>
    </r>
    <r>
      <rPr>
        <sz val="11"/>
        <color theme="1"/>
        <rFont val="Calibri"/>
        <family val="2"/>
        <scheme val="minor"/>
      </rPr>
      <t/>
    </r>
  </si>
  <si>
    <r>
      <rPr>
        <sz val="10"/>
        <color rgb="FFFF0000"/>
        <rFont val="Calibri (Textkörper)"/>
      </rPr>
      <t>DLMGHESMMC</t>
    </r>
    <r>
      <rPr>
        <sz val="10"/>
        <rFont val="Calibri"/>
        <family val="2"/>
        <scheme val="minor"/>
      </rPr>
      <t>_offen_059</t>
    </r>
    <r>
      <rPr>
        <sz val="11"/>
        <color theme="1"/>
        <rFont val="Calibri"/>
        <family val="2"/>
        <scheme val="minor"/>
      </rPr>
      <t/>
    </r>
  </si>
  <si>
    <r>
      <rPr>
        <sz val="10"/>
        <color rgb="FFFF0000"/>
        <rFont val="Calibri (Textkörper)"/>
      </rPr>
      <t>DLMGHESMMC</t>
    </r>
    <r>
      <rPr>
        <sz val="10"/>
        <rFont val="Calibri"/>
        <family val="2"/>
        <scheme val="minor"/>
      </rPr>
      <t>_offen_060</t>
    </r>
    <r>
      <rPr>
        <sz val="11"/>
        <color theme="1"/>
        <rFont val="Calibri"/>
        <family val="2"/>
        <scheme val="minor"/>
      </rPr>
      <t/>
    </r>
  </si>
  <si>
    <r>
      <rPr>
        <sz val="10"/>
        <color rgb="FFFF0000"/>
        <rFont val="Calibri (Textkörper)"/>
      </rPr>
      <t>DLMGHESMMC</t>
    </r>
    <r>
      <rPr>
        <sz val="10"/>
        <rFont val="Calibri"/>
        <family val="2"/>
        <scheme val="minor"/>
      </rPr>
      <t>_offen_061</t>
    </r>
    <r>
      <rPr>
        <sz val="11"/>
        <color theme="1"/>
        <rFont val="Calibri"/>
        <family val="2"/>
        <scheme val="minor"/>
      </rPr>
      <t/>
    </r>
  </si>
  <si>
    <r>
      <rPr>
        <sz val="10"/>
        <color rgb="FFFF0000"/>
        <rFont val="Calibri (Textkörper)"/>
      </rPr>
      <t>DLMGHESMMC</t>
    </r>
    <r>
      <rPr>
        <sz val="10"/>
        <rFont val="Calibri"/>
        <family val="2"/>
        <scheme val="minor"/>
      </rPr>
      <t>_offen_062</t>
    </r>
    <r>
      <rPr>
        <sz val="11"/>
        <color theme="1"/>
        <rFont val="Calibri"/>
        <family val="2"/>
        <scheme val="minor"/>
      </rPr>
      <t/>
    </r>
  </si>
  <si>
    <r>
      <rPr>
        <sz val="10"/>
        <color rgb="FFFF0000"/>
        <rFont val="Calibri (Textkörper)"/>
      </rPr>
      <t>Coursecode</t>
    </r>
    <r>
      <rPr>
        <sz val="10"/>
        <rFont val="Calibri"/>
        <family val="2"/>
        <scheme val="minor"/>
      </rPr>
      <t>_offen_063</t>
    </r>
    <r>
      <rPr>
        <sz val="12"/>
        <color theme="1"/>
        <rFont val="Calibri"/>
        <family val="2"/>
        <scheme val="minor"/>
      </rPr>
      <t/>
    </r>
  </si>
  <si>
    <r>
      <rPr>
        <sz val="10"/>
        <color rgb="FFFF0000"/>
        <rFont val="Calibri (Textkörper)"/>
      </rPr>
      <t>Coursecode</t>
    </r>
    <r>
      <rPr>
        <sz val="10"/>
        <rFont val="Calibri"/>
        <family val="2"/>
        <scheme val="minor"/>
      </rPr>
      <t>_offen_064</t>
    </r>
    <r>
      <rPr>
        <sz val="12"/>
        <color theme="1"/>
        <rFont val="Calibri"/>
        <family val="2"/>
        <scheme val="minor"/>
      </rPr>
      <t/>
    </r>
  </si>
  <si>
    <r>
      <rPr>
        <sz val="10"/>
        <color rgb="FFFF0000"/>
        <rFont val="Calibri (Textkörper)"/>
      </rPr>
      <t>Coursecode</t>
    </r>
    <r>
      <rPr>
        <sz val="10"/>
        <rFont val="Calibri"/>
        <family val="2"/>
        <scheme val="minor"/>
      </rPr>
      <t>_offen_065</t>
    </r>
    <r>
      <rPr>
        <sz val="12"/>
        <color theme="1"/>
        <rFont val="Calibri"/>
        <family val="2"/>
        <scheme val="minor"/>
      </rPr>
      <t/>
    </r>
  </si>
  <si>
    <r>
      <rPr>
        <sz val="10"/>
        <color rgb="FFFF0000"/>
        <rFont val="Calibri (Textkörper)"/>
      </rPr>
      <t>Coursecode</t>
    </r>
    <r>
      <rPr>
        <sz val="10"/>
        <rFont val="Calibri"/>
        <family val="2"/>
        <scheme val="minor"/>
      </rPr>
      <t>_offen_066</t>
    </r>
    <r>
      <rPr>
        <sz val="12"/>
        <color theme="1"/>
        <rFont val="Calibri"/>
        <family val="2"/>
        <scheme val="minor"/>
      </rPr>
      <t/>
    </r>
  </si>
  <si>
    <r>
      <rPr>
        <sz val="10"/>
        <color rgb="FFFF0000"/>
        <rFont val="Calibri (Textkörper)"/>
      </rPr>
      <t>Coursecode</t>
    </r>
    <r>
      <rPr>
        <sz val="10"/>
        <rFont val="Calibri"/>
        <family val="2"/>
        <scheme val="minor"/>
      </rPr>
      <t>_offen_067</t>
    </r>
    <r>
      <rPr>
        <sz val="12"/>
        <color theme="1"/>
        <rFont val="Calibri"/>
        <family val="2"/>
        <scheme val="minor"/>
      </rPr>
      <t/>
    </r>
  </si>
  <si>
    <r>
      <rPr>
        <sz val="10"/>
        <color rgb="FFFF0000"/>
        <rFont val="Calibri (Textkörper)"/>
      </rPr>
      <t>Coursecode</t>
    </r>
    <r>
      <rPr>
        <sz val="10"/>
        <rFont val="Calibri"/>
        <family val="2"/>
        <scheme val="minor"/>
      </rPr>
      <t>_offen_068</t>
    </r>
    <r>
      <rPr>
        <sz val="12"/>
        <color theme="1"/>
        <rFont val="Calibri"/>
        <family val="2"/>
        <scheme val="minor"/>
      </rPr>
      <t/>
    </r>
  </si>
  <si>
    <r>
      <rPr>
        <sz val="10"/>
        <color rgb="FFFF0000"/>
        <rFont val="Calibri (Textkörper)"/>
      </rPr>
      <t>Coursecode</t>
    </r>
    <r>
      <rPr>
        <sz val="10"/>
        <rFont val="Calibri"/>
        <family val="2"/>
        <scheme val="minor"/>
      </rPr>
      <t>_offen_069</t>
    </r>
    <r>
      <rPr>
        <sz val="12"/>
        <color theme="1"/>
        <rFont val="Calibri"/>
        <family val="2"/>
        <scheme val="minor"/>
      </rPr>
      <t/>
    </r>
  </si>
  <si>
    <r>
      <rPr>
        <sz val="10"/>
        <color rgb="FFFF0000"/>
        <rFont val="Calibri (Textkörper)"/>
      </rPr>
      <t>Coursecode</t>
    </r>
    <r>
      <rPr>
        <sz val="10"/>
        <rFont val="Calibri"/>
        <family val="2"/>
        <scheme val="minor"/>
      </rPr>
      <t>_offen_070</t>
    </r>
    <r>
      <rPr>
        <sz val="12"/>
        <color theme="1"/>
        <rFont val="Calibri"/>
        <family val="2"/>
        <scheme val="minor"/>
      </rPr>
      <t/>
    </r>
  </si>
  <si>
    <r>
      <rPr>
        <sz val="10"/>
        <color rgb="FFFF0000"/>
        <rFont val="Calibri (Textkörper)"/>
      </rPr>
      <t>Coursecode</t>
    </r>
    <r>
      <rPr>
        <sz val="10"/>
        <rFont val="Calibri"/>
        <family val="2"/>
        <scheme val="minor"/>
      </rPr>
      <t>_offen_071</t>
    </r>
    <r>
      <rPr>
        <sz val="12"/>
        <color theme="1"/>
        <rFont val="Calibri"/>
        <family val="2"/>
        <scheme val="minor"/>
      </rPr>
      <t/>
    </r>
  </si>
  <si>
    <r>
      <rPr>
        <sz val="10"/>
        <color rgb="FFFF0000"/>
        <rFont val="Calibri (Textkörper)"/>
      </rPr>
      <t>Coursecode</t>
    </r>
    <r>
      <rPr>
        <sz val="10"/>
        <rFont val="Calibri"/>
        <family val="2"/>
        <scheme val="minor"/>
      </rPr>
      <t>_offen_072</t>
    </r>
    <r>
      <rPr>
        <sz val="12"/>
        <color theme="1"/>
        <rFont val="Calibri"/>
        <family val="2"/>
        <scheme val="minor"/>
      </rPr>
      <t/>
    </r>
  </si>
  <si>
    <r>
      <rPr>
        <sz val="10"/>
        <color rgb="FFFF0000"/>
        <rFont val="Calibri (Textkörper)"/>
      </rPr>
      <t>Coursecode</t>
    </r>
    <r>
      <rPr>
        <sz val="10"/>
        <rFont val="Calibri"/>
        <family val="2"/>
        <scheme val="minor"/>
      </rPr>
      <t>_offen_073</t>
    </r>
    <r>
      <rPr>
        <sz val="12"/>
        <color theme="1"/>
        <rFont val="Calibri"/>
        <family val="2"/>
        <scheme val="minor"/>
      </rPr>
      <t/>
    </r>
  </si>
  <si>
    <r>
      <rPr>
        <sz val="10"/>
        <color rgb="FFFF0000"/>
        <rFont val="Calibri (Textkörper)"/>
      </rPr>
      <t>Coursecode</t>
    </r>
    <r>
      <rPr>
        <sz val="10"/>
        <rFont val="Calibri"/>
        <family val="2"/>
        <scheme val="minor"/>
      </rPr>
      <t>_offen_074</t>
    </r>
    <r>
      <rPr>
        <sz val="12"/>
        <color theme="1"/>
        <rFont val="Calibri"/>
        <family val="2"/>
        <scheme val="minor"/>
      </rPr>
      <t/>
    </r>
  </si>
  <si>
    <r>
      <rPr>
        <sz val="10"/>
        <color rgb="FFFF0000"/>
        <rFont val="Calibri (Textkörper)"/>
      </rPr>
      <t>Coursecode</t>
    </r>
    <r>
      <rPr>
        <sz val="10"/>
        <rFont val="Calibri"/>
        <family val="2"/>
        <scheme val="minor"/>
      </rPr>
      <t>_offen_075</t>
    </r>
    <r>
      <rPr>
        <sz val="12"/>
        <color theme="1"/>
        <rFont val="Calibri"/>
        <family val="2"/>
        <scheme val="minor"/>
      </rPr>
      <t/>
    </r>
  </si>
  <si>
    <r>
      <rPr>
        <sz val="10"/>
        <color rgb="FFFF0000"/>
        <rFont val="Calibri (Textkörper)"/>
      </rPr>
      <t>Coursecode</t>
    </r>
    <r>
      <rPr>
        <sz val="10"/>
        <rFont val="Calibri"/>
        <family val="2"/>
        <scheme val="minor"/>
      </rPr>
      <t>_offen_076</t>
    </r>
    <r>
      <rPr>
        <sz val="12"/>
        <color theme="1"/>
        <rFont val="Calibri"/>
        <family val="2"/>
        <scheme val="minor"/>
      </rPr>
      <t/>
    </r>
  </si>
  <si>
    <r>
      <rPr>
        <sz val="10"/>
        <color rgb="FFFF0000"/>
        <rFont val="Calibri (Textkörper)"/>
      </rPr>
      <t>Coursecode</t>
    </r>
    <r>
      <rPr>
        <sz val="10"/>
        <rFont val="Calibri"/>
        <family val="2"/>
        <scheme val="minor"/>
      </rPr>
      <t>_offen_077</t>
    </r>
    <r>
      <rPr>
        <sz val="12"/>
        <color theme="1"/>
        <rFont val="Calibri"/>
        <family val="2"/>
        <scheme val="minor"/>
      </rPr>
      <t/>
    </r>
  </si>
  <si>
    <r>
      <rPr>
        <sz val="10"/>
        <color rgb="FFFF0000"/>
        <rFont val="Calibri (Textkörper)"/>
      </rPr>
      <t>Coursecode</t>
    </r>
    <r>
      <rPr>
        <sz val="10"/>
        <rFont val="Calibri"/>
        <family val="2"/>
        <scheme val="minor"/>
      </rPr>
      <t>_offen_078</t>
    </r>
    <r>
      <rPr>
        <sz val="12"/>
        <color theme="1"/>
        <rFont val="Calibri"/>
        <family val="2"/>
        <scheme val="minor"/>
      </rPr>
      <t/>
    </r>
  </si>
  <si>
    <r>
      <rPr>
        <sz val="10"/>
        <color rgb="FFFF0000"/>
        <rFont val="Calibri (Textkörper)"/>
      </rPr>
      <t>Coursecode</t>
    </r>
    <r>
      <rPr>
        <sz val="10"/>
        <rFont val="Calibri"/>
        <family val="2"/>
        <scheme val="minor"/>
      </rPr>
      <t>_offen_079</t>
    </r>
    <r>
      <rPr>
        <sz val="12"/>
        <color theme="1"/>
        <rFont val="Calibri"/>
        <family val="2"/>
        <scheme val="minor"/>
      </rPr>
      <t/>
    </r>
  </si>
  <si>
    <r>
      <rPr>
        <sz val="10"/>
        <color rgb="FFFF0000"/>
        <rFont val="Calibri (Textkörper)"/>
      </rPr>
      <t>Coursecode</t>
    </r>
    <r>
      <rPr>
        <sz val="10"/>
        <rFont val="Calibri"/>
        <family val="2"/>
        <scheme val="minor"/>
      </rPr>
      <t>_offen_080</t>
    </r>
    <r>
      <rPr>
        <sz val="12"/>
        <color theme="1"/>
        <rFont val="Calibri"/>
        <family val="2"/>
        <scheme val="minor"/>
      </rPr>
      <t/>
    </r>
  </si>
  <si>
    <r>
      <rPr>
        <sz val="10"/>
        <color rgb="FFFF0000"/>
        <rFont val="Calibri (Textkörper)"/>
      </rPr>
      <t>Coursecode</t>
    </r>
    <r>
      <rPr>
        <sz val="10"/>
        <rFont val="Calibri"/>
        <family val="2"/>
        <scheme val="minor"/>
      </rPr>
      <t>_offen_081</t>
    </r>
    <r>
      <rPr>
        <sz val="12"/>
        <color theme="1"/>
        <rFont val="Calibri"/>
        <family val="2"/>
        <scheme val="minor"/>
      </rPr>
      <t/>
    </r>
  </si>
  <si>
    <r>
      <rPr>
        <sz val="10"/>
        <color rgb="FFFF0000"/>
        <rFont val="Calibri (Textkörper)"/>
      </rPr>
      <t>Coursecode</t>
    </r>
    <r>
      <rPr>
        <sz val="10"/>
        <rFont val="Calibri"/>
        <family val="2"/>
        <scheme val="minor"/>
      </rPr>
      <t>_offen_082</t>
    </r>
    <r>
      <rPr>
        <sz val="12"/>
        <color theme="1"/>
        <rFont val="Calibri"/>
        <family val="2"/>
        <scheme val="minor"/>
      </rPr>
      <t/>
    </r>
  </si>
  <si>
    <r>
      <rPr>
        <sz val="10"/>
        <color rgb="FFFF0000"/>
        <rFont val="Calibri (Textkörper)"/>
      </rPr>
      <t>Coursecode</t>
    </r>
    <r>
      <rPr>
        <sz val="10"/>
        <rFont val="Calibri"/>
        <family val="2"/>
        <scheme val="minor"/>
      </rPr>
      <t>_offen_083</t>
    </r>
    <r>
      <rPr>
        <sz val="12"/>
        <color theme="1"/>
        <rFont val="Calibri"/>
        <family val="2"/>
        <scheme val="minor"/>
      </rPr>
      <t/>
    </r>
  </si>
  <si>
    <r>
      <rPr>
        <sz val="10"/>
        <color rgb="FFFF0000"/>
        <rFont val="Calibri (Textkörper)"/>
      </rPr>
      <t>Coursecode</t>
    </r>
    <r>
      <rPr>
        <sz val="10"/>
        <rFont val="Calibri"/>
        <family val="2"/>
        <scheme val="minor"/>
      </rPr>
      <t>_offen_084</t>
    </r>
    <r>
      <rPr>
        <sz val="12"/>
        <color theme="1"/>
        <rFont val="Calibri"/>
        <family val="2"/>
        <scheme val="minor"/>
      </rPr>
      <t/>
    </r>
  </si>
  <si>
    <r>
      <rPr>
        <sz val="10"/>
        <color rgb="FFFF0000"/>
        <rFont val="Calibri (Textkörper)"/>
      </rPr>
      <t>Coursecode</t>
    </r>
    <r>
      <rPr>
        <sz val="10"/>
        <rFont val="Calibri"/>
        <family val="2"/>
        <scheme val="minor"/>
      </rPr>
      <t>_offen_085</t>
    </r>
    <r>
      <rPr>
        <sz val="12"/>
        <color theme="1"/>
        <rFont val="Calibri"/>
        <family val="2"/>
        <scheme val="minor"/>
      </rPr>
      <t/>
    </r>
  </si>
  <si>
    <r>
      <rPr>
        <sz val="10"/>
        <color rgb="FFFF0000"/>
        <rFont val="Calibri (Textkörper)"/>
      </rPr>
      <t>Coursecode</t>
    </r>
    <r>
      <rPr>
        <sz val="10"/>
        <rFont val="Calibri"/>
        <family val="2"/>
        <scheme val="minor"/>
      </rPr>
      <t>_offen_086</t>
    </r>
    <r>
      <rPr>
        <sz val="12"/>
        <color theme="1"/>
        <rFont val="Calibri"/>
        <family val="2"/>
        <scheme val="minor"/>
      </rPr>
      <t/>
    </r>
  </si>
  <si>
    <r>
      <rPr>
        <sz val="10"/>
        <color rgb="FFFF0000"/>
        <rFont val="Calibri (Textkörper)"/>
      </rPr>
      <t>Coursecode</t>
    </r>
    <r>
      <rPr>
        <sz val="10"/>
        <rFont val="Calibri"/>
        <family val="2"/>
        <scheme val="minor"/>
      </rPr>
      <t>_offen_087</t>
    </r>
    <r>
      <rPr>
        <sz val="12"/>
        <color theme="1"/>
        <rFont val="Calibri"/>
        <family val="2"/>
        <scheme val="minor"/>
      </rPr>
      <t/>
    </r>
  </si>
  <si>
    <r>
      <rPr>
        <sz val="10"/>
        <color rgb="FFFF0000"/>
        <rFont val="Calibri (Textkörper)"/>
      </rPr>
      <t>Coursecode</t>
    </r>
    <r>
      <rPr>
        <sz val="10"/>
        <rFont val="Calibri"/>
        <family val="2"/>
        <scheme val="minor"/>
      </rPr>
      <t>_offen_088</t>
    </r>
    <r>
      <rPr>
        <sz val="12"/>
        <color theme="1"/>
        <rFont val="Calibri"/>
        <family val="2"/>
        <scheme val="minor"/>
      </rPr>
      <t/>
    </r>
  </si>
  <si>
    <r>
      <rPr>
        <sz val="10"/>
        <color rgb="FFFF0000"/>
        <rFont val="Calibri (Textkörper)"/>
      </rPr>
      <t>Coursecode</t>
    </r>
    <r>
      <rPr>
        <sz val="10"/>
        <rFont val="Calibri"/>
        <family val="2"/>
        <scheme val="minor"/>
      </rPr>
      <t>_offen_089</t>
    </r>
    <r>
      <rPr>
        <sz val="12"/>
        <color theme="1"/>
        <rFont val="Calibri"/>
        <family val="2"/>
        <scheme val="minor"/>
      </rPr>
      <t/>
    </r>
  </si>
  <si>
    <r>
      <rPr>
        <sz val="10"/>
        <color rgb="FFFF0000"/>
        <rFont val="Calibri (Textkörper)"/>
      </rPr>
      <t>Coursecode</t>
    </r>
    <r>
      <rPr>
        <sz val="10"/>
        <rFont val="Calibri"/>
        <family val="2"/>
        <scheme val="minor"/>
      </rPr>
      <t>_offen_090</t>
    </r>
    <r>
      <rPr>
        <sz val="12"/>
        <color theme="1"/>
        <rFont val="Calibri"/>
        <family val="2"/>
        <scheme val="minor"/>
      </rPr>
      <t/>
    </r>
  </si>
  <si>
    <r>
      <rPr>
        <sz val="10"/>
        <color rgb="FFFF0000"/>
        <rFont val="Calibri (Textkörper)"/>
      </rPr>
      <t>Coursecode</t>
    </r>
    <r>
      <rPr>
        <sz val="10"/>
        <rFont val="Calibri"/>
        <family val="2"/>
        <scheme val="minor"/>
      </rPr>
      <t>_offen_091</t>
    </r>
    <r>
      <rPr>
        <sz val="12"/>
        <color theme="1"/>
        <rFont val="Calibri"/>
        <family val="2"/>
        <scheme val="minor"/>
      </rPr>
      <t/>
    </r>
  </si>
  <si>
    <r>
      <rPr>
        <sz val="10"/>
        <color rgb="FFFF0000"/>
        <rFont val="Calibri (Textkörper)"/>
      </rPr>
      <t>Coursecode</t>
    </r>
    <r>
      <rPr>
        <sz val="10"/>
        <rFont val="Calibri"/>
        <family val="2"/>
        <scheme val="minor"/>
      </rPr>
      <t>_offen_092</t>
    </r>
    <r>
      <rPr>
        <sz val="12"/>
        <color theme="1"/>
        <rFont val="Calibri"/>
        <family val="2"/>
        <scheme val="minor"/>
      </rPr>
      <t/>
    </r>
  </si>
  <si>
    <r>
      <rPr>
        <sz val="10"/>
        <color rgb="FFFF0000"/>
        <rFont val="Calibri (Textkörper)"/>
      </rPr>
      <t>Coursecode</t>
    </r>
    <r>
      <rPr>
        <sz val="10"/>
        <rFont val="Calibri"/>
        <family val="2"/>
        <scheme val="minor"/>
      </rPr>
      <t>_offen_093</t>
    </r>
    <r>
      <rPr>
        <sz val="12"/>
        <color theme="1"/>
        <rFont val="Calibri"/>
        <family val="2"/>
        <scheme val="minor"/>
      </rPr>
      <t/>
    </r>
  </si>
  <si>
    <r>
      <rPr>
        <sz val="10"/>
        <color rgb="FFFF0000"/>
        <rFont val="Calibri (Textkörper)"/>
      </rPr>
      <t>Coursecode</t>
    </r>
    <r>
      <rPr>
        <sz val="10"/>
        <rFont val="Calibri"/>
        <family val="2"/>
        <scheme val="minor"/>
      </rPr>
      <t>_offen_094</t>
    </r>
    <r>
      <rPr>
        <sz val="12"/>
        <color theme="1"/>
        <rFont val="Calibri"/>
        <family val="2"/>
        <scheme val="minor"/>
      </rPr>
      <t/>
    </r>
  </si>
  <si>
    <r>
      <rPr>
        <sz val="10"/>
        <color rgb="FFFF0000"/>
        <rFont val="Calibri (Textkörper)"/>
      </rPr>
      <t>Coursecode</t>
    </r>
    <r>
      <rPr>
        <sz val="10"/>
        <rFont val="Calibri"/>
        <family val="2"/>
        <scheme val="minor"/>
      </rPr>
      <t>_offen_095</t>
    </r>
    <r>
      <rPr>
        <sz val="12"/>
        <color theme="1"/>
        <rFont val="Calibri"/>
        <family val="2"/>
        <scheme val="minor"/>
      </rPr>
      <t/>
    </r>
  </si>
  <si>
    <r>
      <rPr>
        <sz val="10"/>
        <color rgb="FFFF0000"/>
        <rFont val="Calibri (Textkörper)"/>
      </rPr>
      <t>Coursecode</t>
    </r>
    <r>
      <rPr>
        <sz val="10"/>
        <rFont val="Calibri"/>
        <family val="2"/>
        <scheme val="minor"/>
      </rPr>
      <t>_offen_096</t>
    </r>
    <r>
      <rPr>
        <sz val="12"/>
        <color theme="1"/>
        <rFont val="Calibri"/>
        <family val="2"/>
        <scheme val="minor"/>
      </rPr>
      <t/>
    </r>
  </si>
  <si>
    <r>
      <rPr>
        <sz val="10"/>
        <color rgb="FFFF0000"/>
        <rFont val="Calibri (Textkörper)"/>
      </rPr>
      <t>Coursecode</t>
    </r>
    <r>
      <rPr>
        <sz val="10"/>
        <rFont val="Calibri"/>
        <family val="2"/>
        <scheme val="minor"/>
      </rPr>
      <t>_offen_097</t>
    </r>
    <r>
      <rPr>
        <sz val="12"/>
        <color theme="1"/>
        <rFont val="Calibri"/>
        <family val="2"/>
        <scheme val="minor"/>
      </rPr>
      <t/>
    </r>
  </si>
  <si>
    <r>
      <rPr>
        <sz val="10"/>
        <color rgb="FFFF0000"/>
        <rFont val="Calibri (Textkörper)"/>
      </rPr>
      <t>Coursecode</t>
    </r>
    <r>
      <rPr>
        <sz val="10"/>
        <rFont val="Calibri"/>
        <family val="2"/>
        <scheme val="minor"/>
      </rPr>
      <t>_offen_098</t>
    </r>
    <r>
      <rPr>
        <sz val="12"/>
        <color theme="1"/>
        <rFont val="Calibri"/>
        <family val="2"/>
        <scheme val="minor"/>
      </rPr>
      <t/>
    </r>
  </si>
  <si>
    <r>
      <rPr>
        <sz val="10"/>
        <color rgb="FFFF0000"/>
        <rFont val="Calibri (Textkörper)"/>
      </rPr>
      <t>Coursecode</t>
    </r>
    <r>
      <rPr>
        <sz val="10"/>
        <rFont val="Calibri"/>
        <family val="2"/>
        <scheme val="minor"/>
      </rPr>
      <t>_offen_099</t>
    </r>
    <r>
      <rPr>
        <sz val="12"/>
        <color theme="1"/>
        <rFont val="Calibri"/>
        <family val="2"/>
        <scheme val="minor"/>
      </rPr>
      <t/>
    </r>
  </si>
  <si>
    <r>
      <rPr>
        <sz val="10"/>
        <color rgb="FFFF0000"/>
        <rFont val="Calibri (Textkörper)"/>
      </rPr>
      <t>Coursecode</t>
    </r>
    <r>
      <rPr>
        <sz val="10"/>
        <rFont val="Calibri"/>
        <family val="2"/>
        <scheme val="minor"/>
      </rPr>
      <t>_offen_100</t>
    </r>
    <r>
      <rPr>
        <sz val="12"/>
        <color theme="1"/>
        <rFont val="Calibri"/>
        <family val="2"/>
        <scheme val="minor"/>
      </rPr>
      <t/>
    </r>
  </si>
  <si>
    <r>
      <rPr>
        <sz val="10"/>
        <color rgb="FFFF0000"/>
        <rFont val="Calibri (Textkörper)"/>
      </rPr>
      <t>Coursecode</t>
    </r>
    <r>
      <rPr>
        <sz val="10"/>
        <rFont val="Calibri"/>
        <family val="2"/>
        <scheme val="minor"/>
      </rPr>
      <t>_offen_101</t>
    </r>
    <r>
      <rPr>
        <sz val="12"/>
        <color theme="1"/>
        <rFont val="Calibri"/>
        <family val="2"/>
        <scheme val="minor"/>
      </rPr>
      <t/>
    </r>
  </si>
  <si>
    <r>
      <rPr>
        <sz val="10"/>
        <color rgb="FFFF0000"/>
        <rFont val="Calibri (Textkörper)"/>
      </rPr>
      <t>Coursecode</t>
    </r>
    <r>
      <rPr>
        <sz val="10"/>
        <rFont val="Calibri"/>
        <family val="2"/>
        <scheme val="minor"/>
      </rPr>
      <t>_offen_102</t>
    </r>
    <r>
      <rPr>
        <sz val="12"/>
        <color theme="1"/>
        <rFont val="Calibri"/>
        <family val="2"/>
        <scheme val="minor"/>
      </rPr>
      <t/>
    </r>
  </si>
  <si>
    <r>
      <rPr>
        <sz val="10"/>
        <color rgb="FFFF0000"/>
        <rFont val="Calibri (Textkörper)"/>
      </rPr>
      <t>Coursecode</t>
    </r>
    <r>
      <rPr>
        <sz val="10"/>
        <rFont val="Calibri"/>
        <family val="2"/>
        <scheme val="minor"/>
      </rPr>
      <t>_offen_103</t>
    </r>
    <r>
      <rPr>
        <sz val="12"/>
        <color theme="1"/>
        <rFont val="Calibri"/>
        <family val="2"/>
        <scheme val="minor"/>
      </rPr>
      <t/>
    </r>
  </si>
  <si>
    <r>
      <rPr>
        <sz val="10"/>
        <color rgb="FFFF0000"/>
        <rFont val="Calibri (Textkörper)"/>
      </rPr>
      <t>Coursecode</t>
    </r>
    <r>
      <rPr>
        <sz val="10"/>
        <rFont val="Calibri"/>
        <family val="2"/>
        <scheme val="minor"/>
      </rPr>
      <t>_offen_104</t>
    </r>
    <r>
      <rPr>
        <sz val="12"/>
        <color theme="1"/>
        <rFont val="Calibri"/>
        <family val="2"/>
        <scheme val="minor"/>
      </rPr>
      <t/>
    </r>
  </si>
  <si>
    <r>
      <rPr>
        <sz val="10"/>
        <color rgb="FFFF0000"/>
        <rFont val="Calibri (Textkörper)"/>
      </rPr>
      <t>Coursecode</t>
    </r>
    <r>
      <rPr>
        <sz val="10"/>
        <rFont val="Calibri"/>
        <family val="2"/>
        <scheme val="minor"/>
      </rPr>
      <t>_offen_105</t>
    </r>
    <r>
      <rPr>
        <sz val="12"/>
        <color theme="1"/>
        <rFont val="Calibri"/>
        <family val="2"/>
        <scheme val="minor"/>
      </rPr>
      <t/>
    </r>
  </si>
  <si>
    <r>
      <rPr>
        <sz val="10"/>
        <color rgb="FFFF0000"/>
        <rFont val="Calibri (Textkörper)"/>
      </rPr>
      <t>Coursecode</t>
    </r>
    <r>
      <rPr>
        <sz val="10"/>
        <rFont val="Calibri"/>
        <family val="2"/>
        <scheme val="minor"/>
      </rPr>
      <t>_offen_106</t>
    </r>
    <r>
      <rPr>
        <sz val="12"/>
        <color theme="1"/>
        <rFont val="Calibri"/>
        <family val="2"/>
        <scheme val="minor"/>
      </rPr>
      <t/>
    </r>
  </si>
  <si>
    <r>
      <rPr>
        <sz val="10"/>
        <color rgb="FFFF0000"/>
        <rFont val="Calibri (Textkörper)"/>
      </rPr>
      <t>Coursecode</t>
    </r>
    <r>
      <rPr>
        <sz val="10"/>
        <rFont val="Calibri"/>
        <family val="2"/>
        <scheme val="minor"/>
      </rPr>
      <t>_offen_107</t>
    </r>
    <r>
      <rPr>
        <sz val="12"/>
        <color theme="1"/>
        <rFont val="Calibri"/>
        <family val="2"/>
        <scheme val="minor"/>
      </rPr>
      <t/>
    </r>
  </si>
  <si>
    <r>
      <rPr>
        <sz val="10"/>
        <color rgb="FFFF0000"/>
        <rFont val="Calibri (Textkörper)"/>
      </rPr>
      <t>Coursecode</t>
    </r>
    <r>
      <rPr>
        <sz val="10"/>
        <rFont val="Calibri"/>
        <family val="2"/>
        <scheme val="minor"/>
      </rPr>
      <t>_offen_108</t>
    </r>
    <r>
      <rPr>
        <sz val="12"/>
        <color theme="1"/>
        <rFont val="Calibri"/>
        <family val="2"/>
        <scheme val="minor"/>
      </rPr>
      <t/>
    </r>
  </si>
  <si>
    <r>
      <rPr>
        <sz val="10"/>
        <color rgb="FFFF0000"/>
        <rFont val="Calibri (Textkörper)"/>
      </rPr>
      <t>Coursecode</t>
    </r>
    <r>
      <rPr>
        <sz val="10"/>
        <rFont val="Calibri"/>
        <family val="2"/>
        <scheme val="minor"/>
      </rPr>
      <t>_offen_109</t>
    </r>
    <r>
      <rPr>
        <sz val="12"/>
        <color theme="1"/>
        <rFont val="Calibri"/>
        <family val="2"/>
        <scheme val="minor"/>
      </rPr>
      <t/>
    </r>
  </si>
  <si>
    <r>
      <rPr>
        <sz val="10"/>
        <color rgb="FFFF0000"/>
        <rFont val="Calibri (Textkörper)"/>
      </rPr>
      <t>Coursecode</t>
    </r>
    <r>
      <rPr>
        <sz val="10"/>
        <rFont val="Calibri"/>
        <family val="2"/>
        <scheme val="minor"/>
      </rPr>
      <t>_offen_110</t>
    </r>
    <r>
      <rPr>
        <sz val="12"/>
        <color theme="1"/>
        <rFont val="Calibri"/>
        <family val="2"/>
        <scheme val="minor"/>
      </rPr>
      <t/>
    </r>
  </si>
  <si>
    <r>
      <rPr>
        <sz val="10"/>
        <color rgb="FFFF0000"/>
        <rFont val="Calibri (Textkörper)"/>
      </rPr>
      <t>Coursecode</t>
    </r>
    <r>
      <rPr>
        <sz val="10"/>
        <rFont val="Calibri"/>
        <family val="2"/>
        <scheme val="minor"/>
      </rPr>
      <t>_offen_111</t>
    </r>
    <r>
      <rPr>
        <sz val="12"/>
        <color theme="1"/>
        <rFont val="Calibri"/>
        <family val="2"/>
        <scheme val="minor"/>
      </rPr>
      <t/>
    </r>
  </si>
  <si>
    <r>
      <rPr>
        <sz val="10"/>
        <color rgb="FFFF0000"/>
        <rFont val="Calibri (Textkörper)"/>
      </rPr>
      <t>Coursecode</t>
    </r>
    <r>
      <rPr>
        <sz val="10"/>
        <rFont val="Calibri"/>
        <family val="2"/>
        <scheme val="minor"/>
      </rPr>
      <t>_offen_112</t>
    </r>
    <r>
      <rPr>
        <sz val="12"/>
        <color theme="1"/>
        <rFont val="Calibri"/>
        <family val="2"/>
        <scheme val="minor"/>
      </rPr>
      <t/>
    </r>
  </si>
  <si>
    <r>
      <rPr>
        <sz val="10"/>
        <color rgb="FFFF0000"/>
        <rFont val="Calibri (Textkörper)"/>
      </rPr>
      <t>Coursecode</t>
    </r>
    <r>
      <rPr>
        <sz val="10"/>
        <rFont val="Calibri"/>
        <family val="2"/>
        <scheme val="minor"/>
      </rPr>
      <t>_offen_113</t>
    </r>
    <r>
      <rPr>
        <sz val="12"/>
        <color theme="1"/>
        <rFont val="Calibri"/>
        <family val="2"/>
        <scheme val="minor"/>
      </rPr>
      <t/>
    </r>
  </si>
  <si>
    <r>
      <rPr>
        <sz val="10"/>
        <color rgb="FFFF0000"/>
        <rFont val="Calibri (Textkörper)"/>
      </rPr>
      <t>Coursecode</t>
    </r>
    <r>
      <rPr>
        <sz val="10"/>
        <rFont val="Calibri"/>
        <family val="2"/>
        <scheme val="minor"/>
      </rPr>
      <t>_offen_114</t>
    </r>
    <r>
      <rPr>
        <sz val="12"/>
        <color theme="1"/>
        <rFont val="Calibri"/>
        <family val="2"/>
        <scheme val="minor"/>
      </rPr>
      <t/>
    </r>
  </si>
  <si>
    <r>
      <rPr>
        <sz val="10"/>
        <color rgb="FFFF0000"/>
        <rFont val="Calibri (Textkörper)"/>
      </rPr>
      <t>Coursecode</t>
    </r>
    <r>
      <rPr>
        <sz val="10"/>
        <rFont val="Calibri"/>
        <family val="2"/>
        <scheme val="minor"/>
      </rPr>
      <t>_offen_115</t>
    </r>
    <r>
      <rPr>
        <sz val="12"/>
        <color theme="1"/>
        <rFont val="Calibri"/>
        <family val="2"/>
        <scheme val="minor"/>
      </rPr>
      <t/>
    </r>
  </si>
  <si>
    <r>
      <rPr>
        <sz val="10"/>
        <color rgb="FFFF0000"/>
        <rFont val="Calibri (Textkörper)"/>
      </rPr>
      <t>Coursecode</t>
    </r>
    <r>
      <rPr>
        <sz val="10"/>
        <rFont val="Calibri"/>
        <family val="2"/>
        <scheme val="minor"/>
      </rPr>
      <t>_offen_116</t>
    </r>
    <r>
      <rPr>
        <sz val="12"/>
        <color theme="1"/>
        <rFont val="Calibri"/>
        <family val="2"/>
        <scheme val="minor"/>
      </rPr>
      <t/>
    </r>
  </si>
  <si>
    <r>
      <rPr>
        <sz val="10"/>
        <color rgb="FFFF0000"/>
        <rFont val="Calibri (Textkörper)"/>
      </rPr>
      <t>Coursecode</t>
    </r>
    <r>
      <rPr>
        <sz val="10"/>
        <rFont val="Calibri"/>
        <family val="2"/>
        <scheme val="minor"/>
      </rPr>
      <t>_offen_117</t>
    </r>
    <r>
      <rPr>
        <sz val="12"/>
        <color theme="1"/>
        <rFont val="Calibri"/>
        <family val="2"/>
        <scheme val="minor"/>
      </rPr>
      <t/>
    </r>
  </si>
  <si>
    <r>
      <rPr>
        <sz val="10"/>
        <color rgb="FFFF0000"/>
        <rFont val="Calibri (Textkörper)"/>
      </rPr>
      <t>Coursecode</t>
    </r>
    <r>
      <rPr>
        <sz val="10"/>
        <rFont val="Calibri"/>
        <family val="2"/>
        <scheme val="minor"/>
      </rPr>
      <t>_offen_118</t>
    </r>
    <r>
      <rPr>
        <sz val="12"/>
        <color theme="1"/>
        <rFont val="Calibri"/>
        <family val="2"/>
        <scheme val="minor"/>
      </rPr>
      <t/>
    </r>
  </si>
  <si>
    <r>
      <rPr>
        <sz val="10"/>
        <color rgb="FFFF0000"/>
        <rFont val="Calibri (Textkörper)"/>
      </rPr>
      <t>Coursecode</t>
    </r>
    <r>
      <rPr>
        <sz val="10"/>
        <rFont val="Calibri"/>
        <family val="2"/>
        <scheme val="minor"/>
      </rPr>
      <t>_offen_119</t>
    </r>
    <r>
      <rPr>
        <sz val="12"/>
        <color theme="1"/>
        <rFont val="Calibri"/>
        <family val="2"/>
        <scheme val="minor"/>
      </rPr>
      <t/>
    </r>
  </si>
  <si>
    <r>
      <rPr>
        <sz val="10"/>
        <color rgb="FFFF0000"/>
        <rFont val="Calibri (Textkörper)"/>
      </rPr>
      <t>Coursecode</t>
    </r>
    <r>
      <rPr>
        <sz val="10"/>
        <rFont val="Calibri"/>
        <family val="2"/>
        <scheme val="minor"/>
      </rPr>
      <t>_offen_120</t>
    </r>
    <r>
      <rPr>
        <sz val="12"/>
        <color theme="1"/>
        <rFont val="Calibri"/>
        <family val="2"/>
        <scheme val="minor"/>
      </rPr>
      <t/>
    </r>
  </si>
  <si>
    <r>
      <rPr>
        <sz val="10"/>
        <color rgb="FFFF0000"/>
        <rFont val="Calibri (Textkörper)"/>
      </rPr>
      <t>Coursecode</t>
    </r>
    <r>
      <rPr>
        <sz val="10"/>
        <rFont val="Calibri"/>
        <family val="2"/>
        <scheme val="minor"/>
      </rPr>
      <t>_offen_121</t>
    </r>
    <r>
      <rPr>
        <sz val="12"/>
        <color theme="1"/>
        <rFont val="Calibri"/>
        <family val="2"/>
        <scheme val="minor"/>
      </rPr>
      <t/>
    </r>
  </si>
  <si>
    <r>
      <rPr>
        <sz val="10"/>
        <color rgb="FFFF0000"/>
        <rFont val="Calibri (Textkörper)"/>
      </rPr>
      <t>Coursecode</t>
    </r>
    <r>
      <rPr>
        <sz val="10"/>
        <rFont val="Calibri"/>
        <family val="2"/>
        <scheme val="minor"/>
      </rPr>
      <t>_offen_122</t>
    </r>
    <r>
      <rPr>
        <sz val="12"/>
        <color theme="1"/>
        <rFont val="Calibri"/>
        <family val="2"/>
        <scheme val="minor"/>
      </rPr>
      <t/>
    </r>
  </si>
  <si>
    <r>
      <rPr>
        <sz val="10"/>
        <color rgb="FFFF0000"/>
        <rFont val="Calibri (Textkörper)"/>
      </rPr>
      <t>Coursecode</t>
    </r>
    <r>
      <rPr>
        <sz val="10"/>
        <rFont val="Calibri"/>
        <family val="2"/>
        <scheme val="minor"/>
      </rPr>
      <t>_offen_123</t>
    </r>
    <r>
      <rPr>
        <sz val="12"/>
        <color theme="1"/>
        <rFont val="Calibri"/>
        <family val="2"/>
        <scheme val="minor"/>
      </rPr>
      <t/>
    </r>
  </si>
  <si>
    <r>
      <rPr>
        <sz val="10"/>
        <color rgb="FFFF0000"/>
        <rFont val="Calibri (Textkörper)"/>
      </rPr>
      <t>Coursecode</t>
    </r>
    <r>
      <rPr>
        <sz val="10"/>
        <rFont val="Calibri"/>
        <family val="2"/>
        <scheme val="minor"/>
      </rPr>
      <t>_offen_124</t>
    </r>
    <r>
      <rPr>
        <sz val="12"/>
        <color theme="1"/>
        <rFont val="Calibri"/>
        <family val="2"/>
        <scheme val="minor"/>
      </rPr>
      <t/>
    </r>
  </si>
  <si>
    <r>
      <rPr>
        <sz val="10"/>
        <color rgb="FFFF0000"/>
        <rFont val="Calibri (Textkörper)"/>
      </rPr>
      <t>Coursecode</t>
    </r>
    <r>
      <rPr>
        <sz val="10"/>
        <rFont val="Calibri"/>
        <family val="2"/>
        <scheme val="minor"/>
      </rPr>
      <t>_offen_125</t>
    </r>
    <r>
      <rPr>
        <sz val="12"/>
        <color theme="1"/>
        <rFont val="Calibri"/>
        <family val="2"/>
        <scheme val="minor"/>
      </rPr>
      <t/>
    </r>
  </si>
  <si>
    <r>
      <rPr>
        <sz val="10"/>
        <color rgb="FFFF0000"/>
        <rFont val="Calibri (Textkörper)"/>
      </rPr>
      <t>Coursecode</t>
    </r>
    <r>
      <rPr>
        <sz val="10"/>
        <rFont val="Calibri"/>
        <family val="2"/>
        <scheme val="minor"/>
      </rPr>
      <t>_offen_126</t>
    </r>
    <r>
      <rPr>
        <sz val="12"/>
        <color theme="1"/>
        <rFont val="Calibri"/>
        <family val="2"/>
        <scheme val="minor"/>
      </rPr>
      <t/>
    </r>
  </si>
  <si>
    <r>
      <rPr>
        <sz val="10"/>
        <color rgb="FFFF0000"/>
        <rFont val="Calibri (Textkörper)"/>
      </rPr>
      <t>Coursecode</t>
    </r>
    <r>
      <rPr>
        <sz val="10"/>
        <rFont val="Calibri"/>
        <family val="2"/>
        <scheme val="minor"/>
      </rPr>
      <t>_offen_127</t>
    </r>
    <r>
      <rPr>
        <sz val="12"/>
        <color theme="1"/>
        <rFont val="Calibri"/>
        <family val="2"/>
        <scheme val="minor"/>
      </rPr>
      <t/>
    </r>
  </si>
  <si>
    <r>
      <rPr>
        <sz val="10"/>
        <color rgb="FFFF0000"/>
        <rFont val="Calibri (Textkörper)"/>
      </rPr>
      <t>Coursecode</t>
    </r>
    <r>
      <rPr>
        <sz val="10"/>
        <rFont val="Calibri"/>
        <family val="2"/>
        <scheme val="minor"/>
      </rPr>
      <t>_offen_128</t>
    </r>
    <r>
      <rPr>
        <sz val="12"/>
        <color theme="1"/>
        <rFont val="Calibri"/>
        <family val="2"/>
        <scheme val="minor"/>
      </rPr>
      <t/>
    </r>
  </si>
  <si>
    <r>
      <rPr>
        <sz val="10"/>
        <color rgb="FFFF0000"/>
        <rFont val="Calibri (Textkörper)"/>
      </rPr>
      <t>Coursecode</t>
    </r>
    <r>
      <rPr>
        <sz val="10"/>
        <rFont val="Calibri"/>
        <family val="2"/>
        <scheme val="minor"/>
      </rPr>
      <t>_offen_129</t>
    </r>
    <r>
      <rPr>
        <sz val="12"/>
        <color theme="1"/>
        <rFont val="Calibri"/>
        <family val="2"/>
        <scheme val="minor"/>
      </rPr>
      <t/>
    </r>
  </si>
  <si>
    <t>Schwierigkeitsgrad</t>
  </si>
  <si>
    <t>Bild</t>
  </si>
  <si>
    <t>Ja</t>
  </si>
  <si>
    <t>Nein</t>
  </si>
  <si>
    <t>MC Fragen pro Lektion</t>
  </si>
  <si>
    <t>MC leicht</t>
  </si>
  <si>
    <t>MC mittel</t>
  </si>
  <si>
    <t>MC schwer</t>
  </si>
  <si>
    <t>Offene Fragen / Lektion</t>
  </si>
  <si>
    <t>Offen leicht</t>
  </si>
  <si>
    <t>Offen mittel</t>
  </si>
  <si>
    <t>Offen schwer</t>
  </si>
  <si>
    <t xml:space="preserve">bitte Erklärung ausführen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</si>
</sst>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11"/>
      <name val="Calibri"/>
      <family val="2"/>
      <scheme val="minor"/>
    </font>
    <font>
      <b/>
      <sz val="10"/>
      <color rgb="FFFF0000"/>
      <name val="Calibri"/>
      <family val="2"/>
      <scheme val="minor"/>
    </font>
    <font>
      <b/>
      <sz val="9"/>
      <color rgb="FF000000"/>
      <name val="Segoe UI"/>
      <family val="2"/>
      <charset val="1"/>
    </font>
    <font>
      <sz val="9"/>
      <color rgb="FF000000"/>
      <name val="Segoe UI"/>
      <family val="2"/>
      <charset val="1"/>
    </font>
    <font>
      <sz val="10"/>
      <color rgb="FFFF0000"/>
      <name val="Calibri (Textkörper)"/>
    </font>
    <font>
      <sz val="8"/>
      <name val="Calibri"/>
      <family val="2"/>
      <scheme val="minor"/>
    </font>
    <font>
      <sz val="10"/>
      <color rgb="FFFF0000"/>
      <name val="Calibri"/>
      <family val="2"/>
      <scheme val="minor"/>
    </font>
    <font>
      <sz val="10"/>
      <color rgb="FF000000"/>
      <name val="Calibri"/>
      <scheme val="minor"/>
    </font>
    <font>
      <sz val="10"/>
      <color theme="1"/>
      <name val="Calibri"/>
      <scheme val="minor"/>
    </font>
    <font>
      <b/>
      <sz val="10"/>
      <color rgb="FF000000"/>
      <name val="Calibri"/>
      <scheme val="minor"/>
    </font>
    <font>
      <sz val="10"/>
      <color rgb="FF000000"/>
      <name val="Calibri"/>
      <family val="2"/>
      <scheme val="minor"/>
    </font>
  </fonts>
  <fills count="7">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theme="0" tint="-0.499984740745262"/>
        <bgColor indexed="64"/>
      </patternFill>
    </fill>
    <fill>
      <patternFill patternType="solid">
        <fgColor theme="2"/>
        <bgColor indexed="64"/>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6">
    <xf numFmtId="0" fontId="0" fillId="0" borderId="0" xfId="0"/>
    <xf numFmtId="0" fontId="4" fillId="0" borderId="0" xfId="0" applyFont="1"/>
    <xf numFmtId="0" fontId="4" fillId="0" borderId="0" xfId="0" applyFont="1" applyAlignment="1">
      <alignment horizontal="right"/>
    </xf>
    <xf numFmtId="0" fontId="4" fillId="0" borderId="1" xfId="0" applyFont="1" applyBorder="1"/>
    <xf numFmtId="0" fontId="4" fillId="0" borderId="2" xfId="0" applyFont="1" applyBorder="1"/>
    <xf numFmtId="0" fontId="6" fillId="0" borderId="0" xfId="0" applyFont="1" applyAlignment="1">
      <alignment wrapText="1"/>
    </xf>
    <xf numFmtId="0" fontId="5" fillId="0" borderId="0" xfId="0" applyFont="1" applyAlignment="1">
      <alignment horizontal="right"/>
    </xf>
    <xf numFmtId="0" fontId="4" fillId="0" borderId="1" xfId="0" applyFont="1" applyBorder="1" applyAlignment="1">
      <alignment horizontal="right"/>
    </xf>
    <xf numFmtId="0" fontId="4" fillId="0" borderId="4" xfId="0" applyFont="1" applyBorder="1" applyAlignment="1">
      <alignment horizontal="right"/>
    </xf>
    <xf numFmtId="0" fontId="4" fillId="0" borderId="5" xfId="0" applyFont="1" applyBorder="1" applyAlignment="1">
      <alignment horizontal="right"/>
    </xf>
    <xf numFmtId="0" fontId="4" fillId="0" borderId="3" xfId="0" applyFont="1" applyBorder="1"/>
    <xf numFmtId="0" fontId="4" fillId="0" borderId="6" xfId="0" applyFont="1" applyBorder="1"/>
    <xf numFmtId="0" fontId="4" fillId="0" borderId="7" xfId="0" applyFont="1" applyBorder="1"/>
    <xf numFmtId="0" fontId="4" fillId="0" borderId="8" xfId="0" applyFont="1" applyBorder="1"/>
    <xf numFmtId="0" fontId="5" fillId="0" borderId="1" xfId="0" applyFont="1" applyBorder="1"/>
    <xf numFmtId="0" fontId="5" fillId="0" borderId="9" xfId="0" applyFont="1" applyBorder="1"/>
    <xf numFmtId="0" fontId="5" fillId="0" borderId="9" xfId="0" applyFont="1" applyBorder="1" applyAlignment="1">
      <alignment horizontal="right"/>
    </xf>
    <xf numFmtId="0" fontId="4"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8" fillId="0" borderId="0" xfId="0" applyFont="1"/>
    <xf numFmtId="49" fontId="0" fillId="0" borderId="0" xfId="0" applyNumberFormat="1" applyAlignment="1">
      <alignment horizontal="center" vertical="top" wrapText="1"/>
    </xf>
    <xf numFmtId="0" fontId="7" fillId="0" borderId="0" xfId="0" applyFont="1" applyAlignment="1">
      <alignment vertical="center"/>
    </xf>
    <xf numFmtId="1" fontId="0" fillId="0" borderId="0" xfId="0" applyNumberFormat="1" applyAlignment="1">
      <alignment horizontal="center" vertical="top" wrapText="1"/>
    </xf>
    <xf numFmtId="0" fontId="6" fillId="4" borderId="9" xfId="0" applyFont="1" applyFill="1" applyBorder="1"/>
    <xf numFmtId="0" fontId="6" fillId="4" borderId="9" xfId="0" applyFont="1" applyFill="1" applyBorder="1" applyAlignment="1">
      <alignment horizontal="right"/>
    </xf>
    <xf numFmtId="0" fontId="5" fillId="5" borderId="0" xfId="0" applyFont="1" applyFill="1" applyAlignment="1" applyProtection="1">
      <alignment horizontal="right"/>
      <protection locked="0"/>
    </xf>
    <xf numFmtId="0" fontId="5" fillId="6" borderId="0" xfId="0" applyFont="1" applyFill="1" applyAlignment="1" applyProtection="1">
      <alignment horizontal="right"/>
      <protection locked="0"/>
    </xf>
    <xf numFmtId="0" fontId="6" fillId="4" borderId="0" xfId="0" applyFont="1" applyFill="1"/>
    <xf numFmtId="0" fontId="6" fillId="4" borderId="0" xfId="0" applyFont="1" applyFill="1" applyAlignment="1">
      <alignment wrapText="1"/>
    </xf>
    <xf numFmtId="1" fontId="10" fillId="0" borderId="10" xfId="0" applyNumberFormat="1" applyFont="1" applyFill="1" applyBorder="1" applyAlignment="1" applyProtection="1">
      <alignment horizontal="center" vertical="top" wrapText="1"/>
      <protection locked="0"/>
    </xf>
    <xf numFmtId="49" fontId="10" fillId="0" borderId="10" xfId="0" applyNumberFormat="1" applyFont="1" applyFill="1" applyBorder="1" applyAlignment="1" applyProtection="1">
      <alignment horizontal="center" vertical="top" wrapText="1"/>
      <protection locked="0"/>
    </xf>
    <xf numFmtId="0" fontId="10" fillId="0" borderId="10" xfId="0" applyFont="1" applyFill="1" applyBorder="1" applyAlignment="1" applyProtection="1">
      <alignment horizontal="center" vertical="top" wrapText="1"/>
      <protection locked="0"/>
    </xf>
    <xf numFmtId="0" fontId="10" fillId="0" borderId="10" xfId="0" applyFont="1" applyFill="1" applyBorder="1" applyAlignment="1">
      <alignment horizontal="center" vertical="top" wrapText="1"/>
    </xf>
    <xf numFmtId="0" fontId="10" fillId="0" borderId="10" xfId="0" applyFont="1" applyFill="1" applyBorder="1" applyAlignment="1" applyProtection="1">
      <alignment vertical="top" wrapText="1"/>
      <protection locked="0"/>
    </xf>
    <xf numFmtId="0" fontId="10" fillId="0" borderId="10" xfId="0" applyFont="1" applyFill="1" applyBorder="1" applyAlignment="1">
      <alignment vertical="top" wrapText="1"/>
    </xf>
    <xf numFmtId="0" fontId="4" fillId="0" borderId="0" xfId="0" applyFont="1" applyFill="1"/>
    <xf numFmtId="49"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pplyProtection="1">
      <alignment horizontal="center" vertical="center" wrapText="1"/>
      <protection locked="0"/>
    </xf>
    <xf numFmtId="0" fontId="5" fillId="0" borderId="0" xfId="0" applyFont="1" applyFill="1" applyAlignment="1">
      <alignment vertical="center"/>
    </xf>
    <xf numFmtId="1" fontId="4" fillId="0" borderId="10" xfId="0" applyNumberFormat="1" applyFont="1" applyFill="1" applyBorder="1" applyAlignment="1" applyProtection="1">
      <alignment horizontal="center" vertical="top" wrapText="1"/>
      <protection locked="0"/>
    </xf>
    <xf numFmtId="0" fontId="4" fillId="0" borderId="10" xfId="0" applyFont="1" applyFill="1" applyBorder="1" applyAlignment="1" applyProtection="1">
      <alignment horizontal="center" vertical="top" wrapText="1"/>
      <protection locked="0"/>
    </xf>
    <xf numFmtId="0" fontId="4" fillId="0" borderId="10" xfId="0" applyFont="1" applyFill="1" applyBorder="1" applyAlignment="1" applyProtection="1">
      <alignment vertical="top" wrapText="1"/>
      <protection locked="0"/>
    </xf>
    <xf numFmtId="0" fontId="4" fillId="0" borderId="10" xfId="0" applyFont="1" applyFill="1" applyBorder="1" applyAlignment="1">
      <alignment vertical="top" wrapText="1"/>
    </xf>
    <xf numFmtId="0" fontId="17" fillId="0" borderId="10" xfId="0" applyFont="1" applyFill="1" applyBorder="1" applyAlignment="1" applyProtection="1">
      <alignment vertical="top" wrapText="1"/>
      <protection locked="0"/>
    </xf>
    <xf numFmtId="0" fontId="21" fillId="0" borderId="10" xfId="0" applyFont="1" applyFill="1" applyBorder="1" applyAlignment="1">
      <alignment vertical="top" wrapText="1"/>
    </xf>
    <xf numFmtId="0" fontId="18" fillId="0" borderId="10" xfId="0" applyFont="1" applyFill="1" applyBorder="1" applyAlignment="1">
      <alignment vertical="top" wrapText="1"/>
    </xf>
    <xf numFmtId="49" fontId="4" fillId="0" borderId="10" xfId="0" applyNumberFormat="1" applyFont="1" applyFill="1" applyBorder="1" applyAlignment="1" applyProtection="1">
      <alignment horizontal="center" vertical="top" wrapText="1"/>
      <protection locked="0"/>
    </xf>
    <xf numFmtId="0" fontId="4" fillId="0" borderId="10" xfId="0" applyFont="1" applyFill="1" applyBorder="1" applyAlignment="1">
      <alignment horizontal="center" vertical="top" wrapText="1"/>
    </xf>
    <xf numFmtId="49" fontId="4" fillId="0" borderId="10" xfId="0" applyNumberFormat="1" applyFont="1" applyFill="1" applyBorder="1" applyAlignment="1">
      <alignment horizontal="center" vertical="top" wrapText="1"/>
    </xf>
    <xf numFmtId="0" fontId="10" fillId="0" borderId="0" xfId="0" applyFont="1" applyFill="1" applyAlignment="1">
      <alignment vertical="top" wrapText="1"/>
    </xf>
    <xf numFmtId="0" fontId="19" fillId="0" borderId="10" xfId="0" applyFont="1" applyFill="1" applyBorder="1" applyAlignment="1" applyProtection="1">
      <alignment vertical="top" wrapText="1"/>
      <protection locked="0"/>
    </xf>
    <xf numFmtId="0" fontId="18" fillId="0" borderId="10" xfId="0" applyFont="1" applyFill="1" applyBorder="1" applyAlignment="1" applyProtection="1">
      <alignment vertical="top" wrapText="1"/>
      <protection locked="0"/>
    </xf>
    <xf numFmtId="0" fontId="0" fillId="0" borderId="0" xfId="0" applyFill="1" applyAlignment="1">
      <alignment horizontal="center" vertical="top" wrapText="1"/>
    </xf>
    <xf numFmtId="0" fontId="0" fillId="0" borderId="0" xfId="0" applyFill="1"/>
    <xf numFmtId="0" fontId="11" fillId="0" borderId="0" xfId="0" applyFont="1" applyFill="1"/>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xdr:rowOff>
    </xdr:from>
    <xdr:to>
      <xdr:col>6</xdr:col>
      <xdr:colOff>676274</xdr:colOff>
      <xdr:row>9</xdr:row>
      <xdr:rowOff>123825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067175" y="1"/>
          <a:ext cx="2952749" cy="1838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628650</xdr:colOff>
      <xdr:row>9</xdr:row>
      <xdr:rowOff>161926</xdr:rowOff>
    </xdr:from>
    <xdr:to>
      <xdr:col>11</xdr:col>
      <xdr:colOff>476250</xdr:colOff>
      <xdr:row>19</xdr:row>
      <xdr:rowOff>9526</xdr:rowOff>
    </xdr:to>
    <xdr:sp macro="" textlink="">
      <xdr:nvSpPr>
        <xdr:cNvPr id="3" name="Textfeld 2">
          <a:extLst>
            <a:ext uri="{FF2B5EF4-FFF2-40B4-BE49-F238E27FC236}">
              <a16:creationId xmlns:a16="http://schemas.microsoft.com/office/drawing/2014/main" id="{2BD061DF-6AF3-34D6-C026-4E03C10AE1D7}"/>
            </a:ext>
            <a:ext uri="{147F2762-F138-4A5C-976F-8EAC2B608ADB}">
              <a16:predDERef xmlns:a16="http://schemas.microsoft.com/office/drawing/2014/main" pred="{00000000-0008-0000-0000-000002000000}"/>
            </a:ext>
          </a:extLst>
        </xdr:cNvPr>
        <xdr:cNvSpPr txBox="1"/>
      </xdr:nvSpPr>
      <xdr:spPr>
        <a:xfrm>
          <a:off x="4057650" y="1876426"/>
          <a:ext cx="6648450" cy="17526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 </a:t>
          </a:r>
          <a:r>
            <a:rPr kumimoji="0" lang="en-US" sz="1000" b="0" i="0" u="none" strike="noStrike" kern="0" cap="none" spc="0" normalizeH="0" baseline="0" noProof="0">
              <a:ln>
                <a:noFill/>
              </a:ln>
              <a:solidFill>
                <a:prstClr val="black"/>
              </a:solidFill>
              <a:effectLst/>
              <a:uLnTx/>
              <a:uFillTx/>
              <a:latin typeface="+mn-lt"/>
              <a:ea typeface="+mn-ea"/>
              <a:cs typeface="+mn-cs"/>
            </a:rPr>
            <a:t>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DLMSWL01_offen_001_Lsg.jpg. Please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insert the source of the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always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within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the picture!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ysClr val="windowText" lastClr="000000"/>
              </a:solidFill>
              <a:effectLst/>
              <a:uLnTx/>
              <a:uFillTx/>
              <a:latin typeface="+mn-lt"/>
              <a:ea typeface="+mn-ea"/>
              <a:cs typeface="+mn-cs"/>
            </a:rPr>
            <a:t>If a question refers to </a:t>
          </a:r>
          <a:r>
            <a:rPr kumimoji="0" lang="de-DE" sz="1000" b="1" i="0" u="none" strike="noStrike" kern="0" cap="none" spc="0" normalizeH="0" baseline="0" noProof="0">
              <a:ln>
                <a:noFill/>
              </a:ln>
              <a:solidFill>
                <a:srgbClr val="FF0000"/>
              </a:solidFill>
              <a:effectLst/>
              <a:uLnTx/>
              <a:uFillTx/>
              <a:latin typeface="+mn-lt"/>
              <a:ea typeface="+mn-ea"/>
              <a:cs typeface="+mn-cs"/>
            </a:rPr>
            <a:t>compulsory literature</a:t>
          </a:r>
          <a:r>
            <a:rPr kumimoji="0" lang="de-DE" sz="1000" b="0" i="0" u="none" strike="noStrike" kern="0" cap="none" spc="0" normalizeH="0" baseline="0" noProof="0">
              <a:ln>
                <a:noFill/>
              </a:ln>
              <a:solidFill>
                <a:sysClr val="windowText" lastClr="000000"/>
              </a:solidFill>
              <a:effectLst/>
              <a:uLnTx/>
              <a:uFillTx/>
              <a:latin typeface="+mn-lt"/>
              <a:ea typeface="+mn-ea"/>
              <a:cs typeface="+mn-cs"/>
            </a:rPr>
            <a:t>, please enter the corresponding source </a:t>
          </a:r>
          <a:r>
            <a:rPr kumimoji="0" lang="de-DE" sz="1000" b="1" i="0" u="none" strike="noStrike" kern="0" cap="none" spc="0" normalizeH="0" baseline="0" noProof="0">
              <a:ln>
                <a:noFill/>
              </a:ln>
              <a:solidFill>
                <a:sysClr val="windowText" lastClr="000000"/>
              </a:solidFill>
              <a:effectLst/>
              <a:uLnTx/>
              <a:uFillTx/>
              <a:latin typeface="+mn-lt"/>
              <a:ea typeface="+mn-ea"/>
              <a:cs typeface="+mn-cs"/>
            </a:rPr>
            <a:t>in column K </a:t>
          </a:r>
          <a:r>
            <a:rPr kumimoji="0" lang="de-DE" sz="1000" b="0" i="0" u="none" strike="noStrike" kern="0" cap="none" spc="0" normalizeH="0" baseline="0" noProof="0">
              <a:ln>
                <a:noFill/>
              </a:ln>
              <a:solidFill>
                <a:sysClr val="windowText" lastClr="000000"/>
              </a:solidFill>
              <a:effectLst/>
              <a:uLnTx/>
              <a:uFillTx/>
              <a:latin typeface="+mn-lt"/>
              <a:ea typeface="+mn-ea"/>
              <a:cs typeface="+mn-cs"/>
            </a:rPr>
            <a:t>according to our citation guidelines: e.g. Last name, initials. (Year). Title: Subtitle (Edition [if later than the first edition]). Publisher. </a:t>
          </a:r>
          <a:br>
            <a:rPr kumimoji="0" lang="de-DE" sz="1000" b="0" i="0" u="none" strike="noStrike" kern="0" cap="none" spc="0" normalizeH="0" baseline="0" noProof="0">
              <a:ln>
                <a:noFill/>
              </a:ln>
              <a:solidFill>
                <a:sysClr val="windowText" lastClr="000000"/>
              </a:solidFill>
              <a:effectLst/>
              <a:uLnTx/>
              <a:uFillTx/>
              <a:latin typeface="+mn-lt"/>
              <a:ea typeface="+mn-ea"/>
              <a:cs typeface="+mn-cs"/>
            </a:rPr>
          </a:b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12" workbookViewId="0">
      <selection activeCell="B10" sqref="B10"/>
    </sheetView>
  </sheetViews>
  <sheetFormatPr baseColWidth="10" defaultColWidth="11.44140625" defaultRowHeight="14.4"/>
  <cols>
    <col min="1" max="1" width="24.44140625" customWidth="1"/>
    <col min="2" max="2" width="26.6640625" bestFit="1" customWidth="1"/>
    <col min="3" max="3" width="9.6640625" bestFit="1" customWidth="1"/>
    <col min="4" max="4" width="10.6640625" bestFit="1" customWidth="1"/>
    <col min="6" max="6" width="11.44140625" bestFit="1" customWidth="1"/>
    <col min="7" max="7" width="12.44140625" bestFit="1" customWidth="1"/>
  </cols>
  <sheetData>
    <row r="1" spans="1:5">
      <c r="A1" s="35" t="s">
        <v>0</v>
      </c>
      <c r="B1" s="33" t="s">
        <v>1</v>
      </c>
    </row>
    <row r="2" spans="1:5">
      <c r="A2" s="35" t="s">
        <v>2</v>
      </c>
      <c r="B2" s="33" t="s">
        <v>3</v>
      </c>
    </row>
    <row r="3" spans="1:5">
      <c r="A3" s="36" t="s">
        <v>4</v>
      </c>
      <c r="B3" s="33" t="s">
        <v>5</v>
      </c>
    </row>
    <row r="4" spans="1:5">
      <c r="A4" s="36" t="s">
        <v>6</v>
      </c>
      <c r="B4" s="34">
        <v>6</v>
      </c>
    </row>
    <row r="5" spans="1:5">
      <c r="A5" s="36" t="s">
        <v>7</v>
      </c>
      <c r="B5" s="33" t="s">
        <v>8</v>
      </c>
    </row>
    <row r="6" spans="1:5">
      <c r="A6" s="36" t="s">
        <v>9</v>
      </c>
      <c r="B6" s="33"/>
    </row>
    <row r="7" spans="1:5">
      <c r="A7" s="36" t="s">
        <v>10</v>
      </c>
      <c r="B7" s="34"/>
    </row>
    <row r="8" spans="1:5">
      <c r="A8" s="5"/>
      <c r="B8" s="6"/>
    </row>
    <row r="9" spans="1:5">
      <c r="A9" s="4" t="s">
        <v>11</v>
      </c>
      <c r="B9" s="17">
        <f>VLOOKUP($B$4,Tabelle2!$A$8:$E$17,2)</f>
        <v>16</v>
      </c>
    </row>
    <row r="10" spans="1:5">
      <c r="A10" s="1" t="s">
        <v>12</v>
      </c>
      <c r="B10" s="2">
        <f>VLOOKUP($B$4,Tabelle2!$A$8:$E$17,3)</f>
        <v>8</v>
      </c>
    </row>
    <row r="11" spans="1:5">
      <c r="A11" s="1" t="s">
        <v>13</v>
      </c>
      <c r="B11" s="2">
        <f>VLOOKUP($B$4,Tabelle2!$A$8:$E$17,4)</f>
        <v>4</v>
      </c>
    </row>
    <row r="12" spans="1:5">
      <c r="A12" s="3" t="s">
        <v>14</v>
      </c>
      <c r="B12" s="7">
        <f>VLOOKUP($B$4,Tabelle2!$A$8:$E$17,5)</f>
        <v>4</v>
      </c>
      <c r="E12" s="27"/>
    </row>
    <row r="13" spans="1:5">
      <c r="A13" s="15" t="s">
        <v>15</v>
      </c>
      <c r="B13" s="16">
        <f>B4*B9</f>
        <v>96</v>
      </c>
    </row>
    <row r="14" spans="1:5">
      <c r="A14" s="4" t="s">
        <v>16</v>
      </c>
      <c r="B14" s="17">
        <f>VLOOKUP($B$4,Tabelle2!A20:E29,2)</f>
        <v>9</v>
      </c>
    </row>
    <row r="15" spans="1:5">
      <c r="A15" s="1" t="s">
        <v>17</v>
      </c>
      <c r="B15" s="2">
        <f>VLOOKUP($B$4,Tabelle2!A20:E29,3)</f>
        <v>2</v>
      </c>
    </row>
    <row r="16" spans="1:5">
      <c r="A16" s="1" t="s">
        <v>18</v>
      </c>
      <c r="B16" s="2">
        <f>VLOOKUP($B$4,Tabelle2!A20:E29,4)</f>
        <v>2</v>
      </c>
    </row>
    <row r="17" spans="1:7">
      <c r="A17" s="3" t="s">
        <v>19</v>
      </c>
      <c r="B17" s="7">
        <f>VLOOKUP($B$4,Tabelle2!A20:E29,5)</f>
        <v>5</v>
      </c>
    </row>
    <row r="18" spans="1:7">
      <c r="A18" s="15" t="s">
        <v>20</v>
      </c>
      <c r="B18" s="16">
        <f>B4*B14</f>
        <v>54</v>
      </c>
    </row>
    <row r="19" spans="1:7">
      <c r="A19" s="31" t="s">
        <v>21</v>
      </c>
      <c r="B19" s="32">
        <f>B13+B18</f>
        <v>150</v>
      </c>
    </row>
    <row r="21" spans="1:7">
      <c r="A21" s="14" t="s">
        <v>22</v>
      </c>
      <c r="B21" s="8" t="s">
        <v>23</v>
      </c>
      <c r="C21" s="9" t="s">
        <v>24</v>
      </c>
      <c r="D21" s="9" t="s">
        <v>25</v>
      </c>
      <c r="E21" s="9" t="s">
        <v>26</v>
      </c>
      <c r="F21" s="9" t="s">
        <v>27</v>
      </c>
      <c r="G21" s="9" t="s">
        <v>28</v>
      </c>
    </row>
    <row r="22" spans="1:7">
      <c r="A22" s="1" t="s">
        <v>29</v>
      </c>
      <c r="B22" s="10">
        <f>COUNTIFS('Multiple Choice'!$D$2:$D$282,Tabelle2!$A$3,'Multiple Choice'!$B$2:$B$282,1)</f>
        <v>8</v>
      </c>
      <c r="C22" s="11">
        <f>COUNTIFS('Multiple Choice'!$D$2:$D$282,Tabelle2!$A$4,'Multiple Choice'!$B$2:$B$282,1)</f>
        <v>4</v>
      </c>
      <c r="D22" s="11">
        <f>COUNTIFS('Multiple Choice'!$D$2:$D$282,Tabelle2!$A$5,'Multiple Choice'!$B$2:$B$282,1)</f>
        <v>4</v>
      </c>
      <c r="E22" s="11">
        <f>COUNTIFS('Offene Fragen'!$B$2:$B$125,1,'Offene Fragen'!$D$2:$D$125,Tabelle2!$A$3)</f>
        <v>2</v>
      </c>
      <c r="F22" s="11">
        <f>COUNTIFS('Offene Fragen'!$B$2:$B$125,1,'Offene Fragen'!$D$2:$D$125,Tabelle2!$A$4)</f>
        <v>2</v>
      </c>
      <c r="G22" s="11">
        <f>COUNTIFS('Offene Fragen'!$B$2:$B$125,1,'Offene Fragen'!$D$2:$D$125,Tabelle2!$A$5)</f>
        <v>5</v>
      </c>
    </row>
    <row r="23" spans="1:7">
      <c r="A23" s="1" t="s">
        <v>30</v>
      </c>
      <c r="B23" s="10">
        <f>COUNTIFS('Multiple Choice'!$D$2:$D$282,Tabelle2!$A$3,'Multiple Choice'!$B$2:$B$282,2)</f>
        <v>8</v>
      </c>
      <c r="C23" s="11">
        <f>COUNTIFS('Multiple Choice'!$D$2:$D$282,Tabelle2!$A$4,'Multiple Choice'!$B$2:$B$282,2)</f>
        <v>4</v>
      </c>
      <c r="D23" s="11">
        <f>COUNTIFS('Multiple Choice'!$D$2:$D$282,Tabelle2!$A$5,'Multiple Choice'!$B$2:$B$282,2)</f>
        <v>4</v>
      </c>
      <c r="E23" s="11">
        <f>COUNTIFS('Offene Fragen'!$B$2:$B$125,2,'Offene Fragen'!$D$2:$D$125,Tabelle2!$A$3)</f>
        <v>2</v>
      </c>
      <c r="F23" s="11">
        <f>COUNTIFS('Offene Fragen'!$B$2:$B$125,2,'Offene Fragen'!$D$2:$D$125,Tabelle2!$A$4)</f>
        <v>2</v>
      </c>
      <c r="G23" s="11">
        <f>COUNTIFS('Offene Fragen'!$B$2:$B$125,2,'Offene Fragen'!$D$2:$D$125,Tabelle2!$A$5)</f>
        <v>5</v>
      </c>
    </row>
    <row r="24" spans="1:7">
      <c r="A24" s="1" t="s">
        <v>31</v>
      </c>
      <c r="B24" s="10">
        <f>COUNTIFS('Multiple Choice'!$D$2:$D$282,Tabelle2!$A$3,'Multiple Choice'!$B$2:$B$282,3)</f>
        <v>8</v>
      </c>
      <c r="C24" s="11">
        <f>COUNTIFS('Multiple Choice'!$D$2:$D$282,Tabelle2!$A$4,'Multiple Choice'!$B$2:$B$282,3)</f>
        <v>4</v>
      </c>
      <c r="D24" s="11">
        <f>COUNTIFS('Multiple Choice'!$D$2:$D$282,Tabelle2!$A$5,'Multiple Choice'!$B$2:$B$282,3)</f>
        <v>4</v>
      </c>
      <c r="E24" s="11">
        <f>COUNTIFS('Offene Fragen'!$B$2:$B$125,3,'Offene Fragen'!$D$2:$D$125,Tabelle2!$A$3)</f>
        <v>2</v>
      </c>
      <c r="F24" s="11">
        <f>COUNTIFS('Offene Fragen'!$B$2:$B$125,3,'Offene Fragen'!$D$2:$D$125,Tabelle2!$A$4)</f>
        <v>2</v>
      </c>
      <c r="G24" s="11">
        <f>COUNTIFS('Offene Fragen'!$B$2:$B$125,3,'Offene Fragen'!$D$2:$D$125,Tabelle2!$A$5)</f>
        <v>5</v>
      </c>
    </row>
    <row r="25" spans="1:7">
      <c r="A25" s="1" t="str">
        <f>IF($B$4&gt;3,"Lektion 4","")</f>
        <v>Lektion 4</v>
      </c>
      <c r="B25" s="10">
        <f>IF(A25&lt;&gt;"",COUNTIFS('Multiple Choice'!$D$2:$D$282,Tabelle2!$A$3,'Multiple Choice'!$B$2:$B$282,4),"")</f>
        <v>8</v>
      </c>
      <c r="C25" s="11">
        <f>IF(A25&lt;&gt;"",COUNTIFS('Multiple Choice'!$D$2:$D$282,Tabelle2!$A$4,'Multiple Choice'!$B$2:$B$282,4),"")</f>
        <v>4</v>
      </c>
      <c r="D25" s="11">
        <f>IF(A25&lt;&gt;"",COUNTIFS('Multiple Choice'!$D$2:$D$282,Tabelle2!$A$5,'Multiple Choice'!$B$2:$B$282,4),"")</f>
        <v>4</v>
      </c>
      <c r="E25" s="11">
        <f>IF(A25&lt;&gt;"",COUNTIFS('Offene Fragen'!$B$2:$B$125,4,'Offene Fragen'!$D$2:$D$125,Tabelle2!$A$3),"")</f>
        <v>2</v>
      </c>
      <c r="F25" s="11">
        <f>IF(A25&lt;&gt;"",COUNTIFS('Offene Fragen'!$B$2:$B$125,4,'Offene Fragen'!$D$2:$D$125,Tabelle2!$A$4),"")</f>
        <v>2</v>
      </c>
      <c r="G25" s="11">
        <f>IF(A25&lt;&gt;"",COUNTIFS('Offene Fragen'!$B$2:$B$125,4,'Offene Fragen'!$D$2:$D$125,Tabelle2!$A$5),"")</f>
        <v>5</v>
      </c>
    </row>
    <row r="26" spans="1:7">
      <c r="A26" s="1" t="str">
        <f>IF($B$4&gt;4,"Lektion 5","")</f>
        <v>Lektion 5</v>
      </c>
      <c r="B26" s="10">
        <f>IF(A26&lt;&gt;"",COUNTIFS('Multiple Choice'!$D$2:$D$282,Tabelle2!$A$3,'Multiple Choice'!$B$2:$B$282,5),"")</f>
        <v>8</v>
      </c>
      <c r="C26" s="11">
        <f>IF(A26&lt;&gt;"",COUNTIFS('Multiple Choice'!$D$2:$D$282,Tabelle2!$A$4,'Multiple Choice'!$B$2:$B$282,5),"")</f>
        <v>4</v>
      </c>
      <c r="D26" s="11">
        <f>IF(A26&lt;&gt;"",COUNTIFS('Multiple Choice'!$D$2:$D$282,Tabelle2!$A$5,'Multiple Choice'!$B$2:$B$282,5),"")</f>
        <v>4</v>
      </c>
      <c r="E26" s="11">
        <f>IF(A26&lt;&gt;"",COUNTIFS('Offene Fragen'!$B$2:$B$125,5,'Offene Fragen'!$D$2:$D$125,Tabelle2!$A$3),"")</f>
        <v>2</v>
      </c>
      <c r="F26" s="11">
        <f>IF(A26&lt;&gt;"",COUNTIFS('Offene Fragen'!$B$2:$B$125,5,'Offene Fragen'!$D$2:$D$125,Tabelle2!$A$4),"")</f>
        <v>2</v>
      </c>
      <c r="G26" s="11">
        <f>IF(A26&lt;&gt;"",COUNTIFS('Offene Fragen'!$B$2:$B$125,5,'Offene Fragen'!$D$2:$D$125,Tabelle2!$A$5),"")</f>
        <v>5</v>
      </c>
    </row>
    <row r="27" spans="1:7">
      <c r="A27" s="1" t="str">
        <f>IF($B$4&gt;5,"Lektion 6","")</f>
        <v>Lektion 6</v>
      </c>
      <c r="B27" s="10">
        <f>IF(A27&lt;&gt;"",COUNTIFS('Multiple Choice'!$D$2:$D$282,Tabelle2!$A$3,'Multiple Choice'!$B$2:$B$282,6),"")</f>
        <v>8</v>
      </c>
      <c r="C27" s="11">
        <f>IF(A27&lt;&gt;"",COUNTIFS('Multiple Choice'!$D$2:$D$282,Tabelle2!$A$4,'Multiple Choice'!$B$2:$B$282,6),"")</f>
        <v>4</v>
      </c>
      <c r="D27" s="11">
        <f>IF(A27&lt;&gt;"",COUNTIFS('Multiple Choice'!$D$2:$D$282,Tabelle2!$A$5,'Multiple Choice'!$B$2:$B$282,6),"")</f>
        <v>4</v>
      </c>
      <c r="E27" s="11">
        <f>IF(A27&lt;&gt;"",COUNTIFS('Offene Fragen'!$B$2:$B$125,6,'Offene Fragen'!$D$2:$D$125,Tabelle2!$A$3),"")</f>
        <v>2</v>
      </c>
      <c r="F27" s="11">
        <f>IF(A27&lt;&gt;"",COUNTIFS('Offene Fragen'!$B$2:$B$125,6,'Offene Fragen'!$D$2:$D$125,Tabelle2!$A$4),"")</f>
        <v>2</v>
      </c>
      <c r="G27" s="11">
        <f>IF(A27&lt;&gt;"",COUNTIFS('Offene Fragen'!$B$2:$B$125,6,'Offene Fragen'!$D$2:$D$125,Tabelle2!$A$5),"")</f>
        <v>5</v>
      </c>
    </row>
    <row r="28" spans="1:7">
      <c r="A28" s="1" t="str">
        <f>IF($B$4&gt;6,"Lektion 7","")</f>
        <v/>
      </c>
      <c r="B28" s="10" t="str">
        <f>IF(A28&lt;&gt;"",COUNTIFS('Multiple Choice'!$D$2:$D$282,Tabelle2!$A$3,'Multiple Choice'!$B$2:$B$282,7),"")</f>
        <v/>
      </c>
      <c r="C28" s="11" t="str">
        <f>IF(A28&lt;&gt;"",COUNTIFS('Multiple Choice'!$D$2:$D$282,Tabelle2!$A$4,'Multiple Choice'!$B$2:$B$282,7),"")</f>
        <v/>
      </c>
      <c r="D28" s="11" t="str">
        <f>IF(A28&lt;&gt;"",COUNTIFS('Multiple Choice'!$D$2:$D$282,Tabelle2!$A$5,'Multiple Choice'!$B$2:$B$282,7),"")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c r="A29" s="1" t="str">
        <f>IF($B$4&gt;7,"Lektion 8","")</f>
        <v/>
      </c>
      <c r="B29" s="10" t="str">
        <f>IF(A29&lt;&gt;"",COUNTIFS('Multiple Choice'!$D$2:$D$282,Tabelle2!$A$3,'Multiple Choice'!$B$2:$B$282,8),"")</f>
        <v/>
      </c>
      <c r="C29" s="11" t="str">
        <f>IF(A29&lt;&gt;"",COUNTIFS('Multiple Choice'!$D$2:$D$282,Tabelle2!$A$4,'Multiple Choice'!$B$2:$B$282,8),"")</f>
        <v/>
      </c>
      <c r="D29" s="11" t="str">
        <f>IF(A29&lt;&gt;"",COUNTIFS('Multiple Choice'!$D$2:$D$282,Tabelle2!$A$5,'Multiple Choice'!$B$2:$B$282,8),"")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c r="A30" s="1" t="str">
        <f>IF($B$4&gt;8,"Lektion 9","")</f>
        <v/>
      </c>
      <c r="B30" s="10" t="str">
        <f>IF(A30&lt;&gt;"",COUNTIFS('Multiple Choice'!$D$2:$D$282,Tabelle2!$A$3,'Multiple Choice'!$B$2:$B$282,9),"")</f>
        <v/>
      </c>
      <c r="C30" s="11" t="str">
        <f>IF(A30&lt;&gt;"",COUNTIFS('Multiple Choice'!$D$2:$D$282,Tabelle2!$A$4,'Multiple Choice'!$B$2:$B$282,9),"")</f>
        <v/>
      </c>
      <c r="D30" s="11" t="str">
        <f>IF(A30&lt;&gt;"",COUNTIFS('Multiple Choice'!$D$2:$D$282,Tabelle2!$A$5,'Multiple Choice'!$B$2:$B$282,9),"")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c r="A31" s="1" t="str">
        <f>IF($B$4&gt;9,"Lektion 10","")</f>
        <v/>
      </c>
      <c r="B31" s="10" t="str">
        <f>IF(A31&lt;&gt;"",COUNTIFS('Multiple Choice'!$D$2:$D$282,Tabelle2!$A$3,'Multiple Choice'!$B$2:$B$282,10),"")</f>
        <v/>
      </c>
      <c r="C31" s="11" t="str">
        <f>IF(A31&lt;&gt;"",COUNTIFS('Multiple Choice'!$D$2:$D$282,Tabelle2!$A$4,'Multiple Choice'!$B$2:$B$282,10),"")</f>
        <v/>
      </c>
      <c r="D31" s="11" t="str">
        <f>IF(A31&lt;&gt;"",COUNTIFS('Multiple Choice'!$D$2:$D$282,Tabelle2!$A$5,'Multiple Choice'!$B$2:$B$282,10),"")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c r="A32" s="1" t="str">
        <f>IF($B$4&gt;10,"Lektion 11","")</f>
        <v/>
      </c>
      <c r="B32" s="10" t="str">
        <f>IF(A32&lt;&gt;"",COUNTIFS('Multiple Choice'!$D$2:$D$282,Tabelle2!$A$3,'Multiple Choice'!$B$2:$B$282,11),"")</f>
        <v/>
      </c>
      <c r="C32" s="11" t="str">
        <f>IF(A32&lt;&gt;"",COUNTIFS('Multiple Choice'!$D$2:$D$282,Tabelle2!$A$4,'Multiple Choice'!$B$2:$B$282,11),"")</f>
        <v/>
      </c>
      <c r="D32" s="11" t="str">
        <f>IF(A32&lt;&gt;"",COUNTIFS('Multiple Choice'!$D$2:$D$282,Tabelle2!$A$5,'Multiple Choice'!$B$2:$B$282,11),"")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c r="A33" s="3" t="str">
        <f>IF($B$4&gt;11,"Lektion 12","")</f>
        <v/>
      </c>
      <c r="B33" s="10" t="str">
        <f>IF(A33&lt;&gt;"",COUNTIFS('Multiple Choice'!$D$2:$D$282,Tabelle2!$A$3,'Multiple Choice'!$B$2:$B$282,12),"")</f>
        <v/>
      </c>
      <c r="C33" s="11" t="str">
        <f>IF(A33&lt;&gt;"",COUNTIFS('Multiple Choice'!$D$2:$D$282,Tabelle2!$A$4,'Multiple Choice'!$B$2:$B$282,12),"")</f>
        <v/>
      </c>
      <c r="D33" s="11" t="str">
        <f>IF(A33&lt;&gt;"",COUNTIFS('Multiple Choice'!$D$2:$D$282,Tabelle2!$A$5,'Multiple Choice'!$B$2:$B$282,12),"")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32</v>
      </c>
    </row>
    <row r="34" spans="1:8">
      <c r="A34" s="1" t="s">
        <v>33</v>
      </c>
      <c r="B34" s="12">
        <f>SUM(B22:B33)</f>
        <v>48</v>
      </c>
      <c r="C34" s="12">
        <f t="shared" ref="C34:G34" si="0">SUM(C22:C33)</f>
        <v>24</v>
      </c>
      <c r="D34" s="12">
        <f t="shared" si="0"/>
        <v>24</v>
      </c>
      <c r="E34" s="12">
        <f t="shared" si="0"/>
        <v>12</v>
      </c>
      <c r="F34" s="12">
        <f t="shared" si="0"/>
        <v>12</v>
      </c>
      <c r="G34" s="12">
        <f t="shared" si="0"/>
        <v>30</v>
      </c>
      <c r="H34" s="4">
        <f>SUM(B34:G34)</f>
        <v>150</v>
      </c>
    </row>
    <row r="37" spans="1:8">
      <c r="A37" s="14" t="s">
        <v>34</v>
      </c>
      <c r="B37" s="8" t="s">
        <v>23</v>
      </c>
      <c r="C37" s="9" t="s">
        <v>24</v>
      </c>
      <c r="D37" s="9" t="s">
        <v>25</v>
      </c>
      <c r="E37" s="9" t="s">
        <v>26</v>
      </c>
      <c r="F37" s="9" t="s">
        <v>27</v>
      </c>
      <c r="G37" s="9" t="s">
        <v>28</v>
      </c>
    </row>
    <row r="38" spans="1:8">
      <c r="A38" s="1" t="s">
        <v>29</v>
      </c>
      <c r="B38" s="10">
        <f>IF($A38&lt;&gt;"",$B$10-B22,"")</f>
        <v>0</v>
      </c>
      <c r="C38" s="11">
        <f>IF($A38&lt;&gt;"",$B$11-C22,"")</f>
        <v>0</v>
      </c>
      <c r="D38" s="11">
        <f>IF($A38&lt;&gt;"",$B$12-D22,"")</f>
        <v>0</v>
      </c>
      <c r="E38" s="11">
        <f>IF($A38&lt;&gt;"",$B$15-E22,"")</f>
        <v>0</v>
      </c>
      <c r="F38" s="11">
        <f>IF($A38&lt;&gt;"",$B$16-F22,"")</f>
        <v>0</v>
      </c>
      <c r="G38" s="11">
        <f>IF($A38&lt;&gt;"",$B$17-G22,"")</f>
        <v>0</v>
      </c>
    </row>
    <row r="39" spans="1:8">
      <c r="A39" s="1" t="s">
        <v>30</v>
      </c>
      <c r="B39" s="10">
        <f t="shared" ref="B39:B49" si="1">IF(A39&lt;&gt;"",$B$10-B23,"")</f>
        <v>0</v>
      </c>
      <c r="C39" s="11">
        <f>IF($A39&lt;&gt;"",$B$11-C23,"")</f>
        <v>0</v>
      </c>
      <c r="D39" s="11">
        <f>IF($A39&lt;&gt;"",$B$12-D23,"")</f>
        <v>0</v>
      </c>
      <c r="E39" s="11">
        <f>IF($A39&lt;&gt;"",$B$15-E23,"")</f>
        <v>0</v>
      </c>
      <c r="F39" s="11">
        <f>IF($A39&lt;&gt;"",$B$16-F23,"")</f>
        <v>0</v>
      </c>
      <c r="G39" s="11">
        <f>IF($A39&lt;&gt;"",$B$17-G23,"")</f>
        <v>0</v>
      </c>
    </row>
    <row r="40" spans="1:8">
      <c r="A40" s="1" t="s">
        <v>31</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c r="A41" s="1" t="str">
        <f>IF($B$4&gt;3,"Lektion 4","")</f>
        <v>Lektion 4</v>
      </c>
      <c r="B41" s="10">
        <f t="shared" si="1"/>
        <v>0</v>
      </c>
      <c r="C41" s="11">
        <f t="shared" si="2"/>
        <v>0</v>
      </c>
      <c r="D41" s="11">
        <f t="shared" si="3"/>
        <v>0</v>
      </c>
      <c r="E41" s="11">
        <f t="shared" si="4"/>
        <v>0</v>
      </c>
      <c r="F41" s="11">
        <f t="shared" si="5"/>
        <v>0</v>
      </c>
      <c r="G41" s="11">
        <f t="shared" si="6"/>
        <v>0</v>
      </c>
    </row>
    <row r="42" spans="1:8">
      <c r="A42" s="1" t="str">
        <f>IF($B$4&gt;4,"Lektion 5","")</f>
        <v>Lektion 5</v>
      </c>
      <c r="B42" s="10">
        <f t="shared" si="1"/>
        <v>0</v>
      </c>
      <c r="C42" s="11">
        <f t="shared" si="2"/>
        <v>0</v>
      </c>
      <c r="D42" s="11">
        <f t="shared" si="3"/>
        <v>0</v>
      </c>
      <c r="E42" s="11">
        <f t="shared" si="4"/>
        <v>0</v>
      </c>
      <c r="F42" s="11">
        <f t="shared" si="5"/>
        <v>0</v>
      </c>
      <c r="G42" s="11">
        <f t="shared" si="6"/>
        <v>0</v>
      </c>
    </row>
    <row r="43" spans="1:8">
      <c r="A43" s="1" t="str">
        <f>IF($B$4&gt;5,"Lektion 6","")</f>
        <v>Lektion 6</v>
      </c>
      <c r="B43" s="10">
        <f t="shared" si="1"/>
        <v>0</v>
      </c>
      <c r="C43" s="11">
        <f t="shared" si="2"/>
        <v>0</v>
      </c>
      <c r="D43" s="11">
        <f t="shared" si="3"/>
        <v>0</v>
      </c>
      <c r="E43" s="11">
        <f t="shared" si="4"/>
        <v>0</v>
      </c>
      <c r="F43" s="11">
        <f t="shared" si="5"/>
        <v>0</v>
      </c>
      <c r="G43" s="11">
        <f t="shared" si="6"/>
        <v>0</v>
      </c>
    </row>
    <row r="44" spans="1:8">
      <c r="A44" s="1" t="str">
        <f>IF($B$4&gt;6,"Lektion 7","")</f>
        <v/>
      </c>
      <c r="B44" s="10" t="str">
        <f t="shared" si="1"/>
        <v/>
      </c>
      <c r="C44" s="11" t="str">
        <f t="shared" si="2"/>
        <v/>
      </c>
      <c r="D44" s="11" t="str">
        <f t="shared" si="3"/>
        <v/>
      </c>
      <c r="E44" s="11" t="str">
        <f t="shared" si="4"/>
        <v/>
      </c>
      <c r="F44" s="11" t="str">
        <f t="shared" si="5"/>
        <v/>
      </c>
      <c r="G44" s="11" t="str">
        <f t="shared" si="6"/>
        <v/>
      </c>
    </row>
    <row r="45" spans="1:8">
      <c r="A45" s="1" t="str">
        <f>IF($B$4&gt;7,"Lektion 8","")</f>
        <v/>
      </c>
      <c r="B45" s="10" t="str">
        <f t="shared" si="1"/>
        <v/>
      </c>
      <c r="C45" s="11" t="str">
        <f t="shared" si="2"/>
        <v/>
      </c>
      <c r="D45" s="11" t="str">
        <f t="shared" si="3"/>
        <v/>
      </c>
      <c r="E45" s="11" t="str">
        <f t="shared" si="4"/>
        <v/>
      </c>
      <c r="F45" s="11" t="str">
        <f t="shared" si="5"/>
        <v/>
      </c>
      <c r="G45" s="11" t="str">
        <f t="shared" si="6"/>
        <v/>
      </c>
    </row>
    <row r="46" spans="1:8">
      <c r="A46" s="1" t="str">
        <f>IF($B$4&gt;8,"Lektion 9","")</f>
        <v/>
      </c>
      <c r="B46" s="10" t="str">
        <f t="shared" si="1"/>
        <v/>
      </c>
      <c r="C46" s="11" t="str">
        <f t="shared" si="2"/>
        <v/>
      </c>
      <c r="D46" s="11" t="str">
        <f t="shared" si="3"/>
        <v/>
      </c>
      <c r="E46" s="11" t="str">
        <f t="shared" si="4"/>
        <v/>
      </c>
      <c r="F46" s="11" t="str">
        <f t="shared" si="5"/>
        <v/>
      </c>
      <c r="G46" s="11" t="str">
        <f t="shared" si="6"/>
        <v/>
      </c>
    </row>
    <row r="47" spans="1:8">
      <c r="A47" s="1" t="str">
        <f>IF($B$4&gt;9,"Lektion 10","")</f>
        <v/>
      </c>
      <c r="B47" s="10" t="str">
        <f t="shared" si="1"/>
        <v/>
      </c>
      <c r="C47" s="11" t="str">
        <f t="shared" si="2"/>
        <v/>
      </c>
      <c r="D47" s="11" t="str">
        <f t="shared" si="3"/>
        <v/>
      </c>
      <c r="E47" s="11" t="str">
        <f t="shared" si="4"/>
        <v/>
      </c>
      <c r="F47" s="11" t="str">
        <f t="shared" si="5"/>
        <v/>
      </c>
      <c r="G47" s="11" t="str">
        <f t="shared" si="6"/>
        <v/>
      </c>
    </row>
    <row r="48" spans="1:8">
      <c r="A48" s="1" t="str">
        <f>IF($B$4&gt;10,"Lektion 11","")</f>
        <v/>
      </c>
      <c r="B48" s="10" t="str">
        <f t="shared" si="1"/>
        <v/>
      </c>
      <c r="C48" s="11" t="str">
        <f t="shared" si="2"/>
        <v/>
      </c>
      <c r="D48" s="11" t="str">
        <f t="shared" si="3"/>
        <v/>
      </c>
      <c r="E48" s="11" t="str">
        <f t="shared" si="4"/>
        <v/>
      </c>
      <c r="F48" s="11" t="str">
        <f t="shared" si="5"/>
        <v/>
      </c>
      <c r="G48" s="11" t="str">
        <f t="shared" si="6"/>
        <v/>
      </c>
    </row>
    <row r="49" spans="1:8">
      <c r="A49" s="3" t="str">
        <f>IF($B$4&gt;11,"Lektion 12","")</f>
        <v/>
      </c>
      <c r="B49" s="10" t="str">
        <f t="shared" si="1"/>
        <v/>
      </c>
      <c r="C49" s="11" t="str">
        <f t="shared" si="2"/>
        <v/>
      </c>
      <c r="D49" s="11" t="str">
        <f t="shared" si="3"/>
        <v/>
      </c>
      <c r="E49" s="11" t="str">
        <f t="shared" si="4"/>
        <v/>
      </c>
      <c r="F49" s="11" t="str">
        <f t="shared" si="5"/>
        <v/>
      </c>
      <c r="G49" s="11" t="str">
        <f>IF($A49&lt;&gt;"",$B$17-G33,"")</f>
        <v/>
      </c>
      <c r="H49" s="2" t="s">
        <v>32</v>
      </c>
    </row>
    <row r="50" spans="1:8">
      <c r="A50" s="1" t="s">
        <v>33</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82"/>
  <sheetViews>
    <sheetView showGridLines="0" topLeftCell="C1" zoomScaleNormal="100" workbookViewId="0">
      <pane ySplit="1" topLeftCell="A2" activePane="bottomLeft" state="frozen"/>
      <selection pane="bottomLeft" activeCell="C2" sqref="A1:XFD1048576"/>
    </sheetView>
  </sheetViews>
  <sheetFormatPr baseColWidth="10" defaultColWidth="11.44140625" defaultRowHeight="13.8"/>
  <cols>
    <col min="1" max="1" width="5.6640625" style="43" customWidth="1"/>
    <col min="2" max="2" width="6.6640625" style="58" bestFit="1" customWidth="1"/>
    <col min="3" max="3" width="9.33203125" style="59" hidden="1" customWidth="1"/>
    <col min="4" max="4" width="13.5546875" style="58" hidden="1" customWidth="1"/>
    <col min="5" max="5" width="22.88671875" style="58" hidden="1" customWidth="1"/>
    <col min="6" max="6" width="62" style="53" customWidth="1"/>
    <col min="7" max="10" width="20.6640625" style="53" customWidth="1"/>
    <col min="11" max="11" width="26.6640625" style="53" hidden="1" customWidth="1"/>
    <col min="12" max="12" width="28.109375" style="53" hidden="1" customWidth="1"/>
    <col min="13" max="16384" width="11.44140625" style="43"/>
  </cols>
  <sheetData>
    <row r="1" spans="2:12" s="49" customFormat="1" ht="92.25" customHeight="1">
      <c r="B1" s="44" t="s">
        <v>35</v>
      </c>
      <c r="C1" s="44" t="s">
        <v>36</v>
      </c>
      <c r="D1" s="45" t="s">
        <v>37</v>
      </c>
      <c r="E1" s="45" t="s">
        <v>38</v>
      </c>
      <c r="F1" s="46" t="s">
        <v>39</v>
      </c>
      <c r="G1" s="47" t="s">
        <v>40</v>
      </c>
      <c r="H1" s="46" t="s">
        <v>41</v>
      </c>
      <c r="I1" s="46" t="s">
        <v>41</v>
      </c>
      <c r="J1" s="46" t="s">
        <v>41</v>
      </c>
      <c r="K1" s="48" t="s">
        <v>42</v>
      </c>
      <c r="L1" s="46" t="s">
        <v>43</v>
      </c>
    </row>
    <row r="2" spans="2:12" s="43" customFormat="1" ht="41.4">
      <c r="B2" s="37">
        <v>1</v>
      </c>
      <c r="C2" s="38" t="s">
        <v>44</v>
      </c>
      <c r="D2" s="39" t="s">
        <v>45</v>
      </c>
      <c r="E2" s="40" t="s">
        <v>46</v>
      </c>
      <c r="F2" s="41" t="s">
        <v>47</v>
      </c>
      <c r="G2" s="41" t="s">
        <v>48</v>
      </c>
      <c r="H2" s="41" t="s">
        <v>49</v>
      </c>
      <c r="I2" s="41" t="s">
        <v>50</v>
      </c>
      <c r="J2" s="41" t="s">
        <v>51</v>
      </c>
      <c r="K2" s="41"/>
      <c r="L2" s="42" t="s">
        <v>52</v>
      </c>
    </row>
    <row r="3" spans="2:12" s="43" customFormat="1" ht="27.6">
      <c r="B3" s="37">
        <v>1</v>
      </c>
      <c r="C3" s="38" t="s">
        <v>44</v>
      </c>
      <c r="D3" s="39" t="s">
        <v>45</v>
      </c>
      <c r="E3" s="40" t="s">
        <v>53</v>
      </c>
      <c r="F3" s="41" t="s">
        <v>54</v>
      </c>
      <c r="G3" s="41" t="s">
        <v>55</v>
      </c>
      <c r="H3" s="41" t="s">
        <v>56</v>
      </c>
      <c r="I3" s="41" t="s">
        <v>57</v>
      </c>
      <c r="J3" s="41" t="s">
        <v>58</v>
      </c>
      <c r="K3" s="41"/>
      <c r="L3" s="42"/>
    </row>
    <row r="4" spans="2:12" s="43" customFormat="1" ht="41.4">
      <c r="B4" s="50">
        <v>1</v>
      </c>
      <c r="C4" s="38" t="s">
        <v>44</v>
      </c>
      <c r="D4" s="51" t="s">
        <v>45</v>
      </c>
      <c r="E4" s="40" t="s">
        <v>60</v>
      </c>
      <c r="F4" s="52" t="s">
        <v>61</v>
      </c>
      <c r="G4" s="52" t="s">
        <v>62</v>
      </c>
      <c r="H4" s="52" t="s">
        <v>63</v>
      </c>
      <c r="I4" s="52" t="s">
        <v>64</v>
      </c>
      <c r="J4" s="52" t="s">
        <v>65</v>
      </c>
      <c r="K4" s="52"/>
      <c r="L4" s="53" t="s">
        <v>66</v>
      </c>
    </row>
    <row r="5" spans="2:12" s="43" customFormat="1" ht="55.2">
      <c r="B5" s="50">
        <v>1</v>
      </c>
      <c r="C5" s="38" t="s">
        <v>44</v>
      </c>
      <c r="D5" s="51" t="s">
        <v>45</v>
      </c>
      <c r="E5" s="40" t="s">
        <v>67</v>
      </c>
      <c r="F5" s="52" t="s">
        <v>68</v>
      </c>
      <c r="G5" s="52" t="s">
        <v>69</v>
      </c>
      <c r="H5" s="52" t="s">
        <v>70</v>
      </c>
      <c r="I5" s="52" t="s">
        <v>71</v>
      </c>
      <c r="J5" s="52" t="s">
        <v>72</v>
      </c>
      <c r="K5" s="52"/>
      <c r="L5" s="53" t="s">
        <v>73</v>
      </c>
    </row>
    <row r="6" spans="2:12" s="43" customFormat="1">
      <c r="B6" s="50">
        <v>1</v>
      </c>
      <c r="C6" s="38" t="s">
        <v>44</v>
      </c>
      <c r="D6" s="51" t="s">
        <v>45</v>
      </c>
      <c r="E6" s="40" t="s">
        <v>74</v>
      </c>
      <c r="F6" s="52" t="s">
        <v>75</v>
      </c>
      <c r="G6" s="52" t="s">
        <v>76</v>
      </c>
      <c r="H6" s="52" t="s">
        <v>77</v>
      </c>
      <c r="I6" s="52" t="s">
        <v>78</v>
      </c>
      <c r="J6" s="52" t="s">
        <v>79</v>
      </c>
      <c r="K6" s="52"/>
      <c r="L6" s="53" t="s">
        <v>73</v>
      </c>
    </row>
    <row r="7" spans="2:12" s="43" customFormat="1">
      <c r="B7" s="50">
        <v>1</v>
      </c>
      <c r="C7" s="38" t="s">
        <v>44</v>
      </c>
      <c r="D7" s="51" t="s">
        <v>45</v>
      </c>
      <c r="E7" s="40" t="s">
        <v>80</v>
      </c>
      <c r="F7" s="52" t="s">
        <v>81</v>
      </c>
      <c r="G7" s="52" t="s">
        <v>82</v>
      </c>
      <c r="H7" s="52" t="s">
        <v>83</v>
      </c>
      <c r="I7" s="52" t="s">
        <v>84</v>
      </c>
      <c r="J7" s="52" t="s">
        <v>85</v>
      </c>
      <c r="K7" s="52"/>
      <c r="L7" s="53" t="s">
        <v>86</v>
      </c>
    </row>
    <row r="8" spans="2:12" s="43" customFormat="1" ht="55.2">
      <c r="B8" s="50">
        <v>1</v>
      </c>
      <c r="C8" s="38" t="s">
        <v>87</v>
      </c>
      <c r="D8" s="51" t="s">
        <v>45</v>
      </c>
      <c r="E8" s="40" t="s">
        <v>88</v>
      </c>
      <c r="F8" s="52" t="s">
        <v>89</v>
      </c>
      <c r="G8" s="52" t="s">
        <v>90</v>
      </c>
      <c r="H8" s="52" t="s">
        <v>91</v>
      </c>
      <c r="I8" s="52" t="s">
        <v>92</v>
      </c>
      <c r="J8" s="52" t="s">
        <v>93</v>
      </c>
      <c r="K8" s="52"/>
      <c r="L8" s="53" t="s">
        <v>94</v>
      </c>
    </row>
    <row r="9" spans="2:12" s="43" customFormat="1" ht="55.2">
      <c r="B9" s="50">
        <v>1</v>
      </c>
      <c r="C9" s="38" t="s">
        <v>95</v>
      </c>
      <c r="D9" s="51" t="s">
        <v>45</v>
      </c>
      <c r="E9" s="40" t="s">
        <v>96</v>
      </c>
      <c r="F9" s="52" t="s">
        <v>97</v>
      </c>
      <c r="G9" s="52" t="s">
        <v>98</v>
      </c>
      <c r="H9" s="52" t="s">
        <v>99</v>
      </c>
      <c r="I9" s="52" t="s">
        <v>100</v>
      </c>
      <c r="J9" s="52" t="s">
        <v>101</v>
      </c>
      <c r="K9" s="52"/>
      <c r="L9" s="53" t="s">
        <v>102</v>
      </c>
    </row>
    <row r="10" spans="2:12" s="43" customFormat="1" ht="55.2">
      <c r="B10" s="50">
        <v>1</v>
      </c>
      <c r="C10" s="38" t="s">
        <v>44</v>
      </c>
      <c r="D10" s="51" t="s">
        <v>103</v>
      </c>
      <c r="E10" s="40" t="s">
        <v>104</v>
      </c>
      <c r="F10" s="52" t="s">
        <v>105</v>
      </c>
      <c r="G10" s="52" t="s">
        <v>106</v>
      </c>
      <c r="H10" s="52" t="s">
        <v>107</v>
      </c>
      <c r="I10" s="52" t="s">
        <v>108</v>
      </c>
      <c r="J10" s="52" t="s">
        <v>109</v>
      </c>
      <c r="K10" s="52"/>
      <c r="L10" s="53" t="s">
        <v>73</v>
      </c>
    </row>
    <row r="11" spans="2:12" s="43" customFormat="1" ht="82.8">
      <c r="B11" s="50">
        <v>1</v>
      </c>
      <c r="C11" s="38" t="s">
        <v>44</v>
      </c>
      <c r="D11" s="51" t="s">
        <v>103</v>
      </c>
      <c r="E11" s="40" t="s">
        <v>110</v>
      </c>
      <c r="F11" s="52" t="s">
        <v>111</v>
      </c>
      <c r="G11" s="52" t="s">
        <v>112</v>
      </c>
      <c r="H11" s="52" t="s">
        <v>113</v>
      </c>
      <c r="I11" s="52" t="s">
        <v>114</v>
      </c>
      <c r="J11" s="52" t="s">
        <v>115</v>
      </c>
      <c r="K11" s="52"/>
      <c r="L11" s="53" t="s">
        <v>116</v>
      </c>
    </row>
    <row r="12" spans="2:12" s="43" customFormat="1" ht="41.4">
      <c r="B12" s="50">
        <v>1</v>
      </c>
      <c r="C12" s="38" t="s">
        <v>95</v>
      </c>
      <c r="D12" s="51" t="s">
        <v>103</v>
      </c>
      <c r="E12" s="40" t="s">
        <v>117</v>
      </c>
      <c r="F12" s="52" t="s">
        <v>118</v>
      </c>
      <c r="G12" s="52">
        <v>1957</v>
      </c>
      <c r="H12" s="52">
        <v>1947</v>
      </c>
      <c r="I12" s="52">
        <v>1967</v>
      </c>
      <c r="J12" s="52">
        <v>1970</v>
      </c>
      <c r="K12" s="52"/>
      <c r="L12" s="53" t="s">
        <v>119</v>
      </c>
    </row>
    <row r="13" spans="2:12" s="43" customFormat="1" ht="69">
      <c r="B13" s="50">
        <v>1</v>
      </c>
      <c r="C13" s="38" t="s">
        <v>44</v>
      </c>
      <c r="D13" s="51" t="s">
        <v>103</v>
      </c>
      <c r="E13" s="40" t="s">
        <v>120</v>
      </c>
      <c r="F13" s="41" t="s">
        <v>121</v>
      </c>
      <c r="G13" s="52" t="s">
        <v>122</v>
      </c>
      <c r="H13" s="52" t="s">
        <v>123</v>
      </c>
      <c r="I13" s="52" t="s">
        <v>124</v>
      </c>
      <c r="J13" s="52" t="s">
        <v>125</v>
      </c>
      <c r="K13" s="52"/>
      <c r="L13" s="53" t="s">
        <v>126</v>
      </c>
    </row>
    <row r="14" spans="2:12" s="43" customFormat="1" ht="27.6">
      <c r="B14" s="50">
        <v>1</v>
      </c>
      <c r="C14" s="38" t="s">
        <v>44</v>
      </c>
      <c r="D14" s="51" t="s">
        <v>127</v>
      </c>
      <c r="E14" s="40" t="s">
        <v>128</v>
      </c>
      <c r="F14" s="52" t="s">
        <v>129</v>
      </c>
      <c r="G14" s="52" t="s">
        <v>130</v>
      </c>
      <c r="H14" s="52" t="s">
        <v>131</v>
      </c>
      <c r="I14" s="52" t="s">
        <v>132</v>
      </c>
      <c r="J14" s="52" t="s">
        <v>133</v>
      </c>
      <c r="K14" s="52"/>
      <c r="L14" s="53" t="s">
        <v>73</v>
      </c>
    </row>
    <row r="15" spans="2:12" s="43" customFormat="1" ht="27.6">
      <c r="B15" s="50">
        <v>1</v>
      </c>
      <c r="C15" s="38" t="s">
        <v>95</v>
      </c>
      <c r="D15" s="51" t="s">
        <v>127</v>
      </c>
      <c r="E15" s="40" t="s">
        <v>134</v>
      </c>
      <c r="F15" s="52" t="s">
        <v>135</v>
      </c>
      <c r="G15" s="52">
        <v>9</v>
      </c>
      <c r="H15" s="52">
        <v>7</v>
      </c>
      <c r="I15" s="52">
        <v>5</v>
      </c>
      <c r="J15" s="52">
        <v>11</v>
      </c>
      <c r="K15" s="52"/>
      <c r="L15" s="53" t="s">
        <v>136</v>
      </c>
    </row>
    <row r="16" spans="2:12" s="43" customFormat="1">
      <c r="B16" s="50">
        <v>1</v>
      </c>
      <c r="C16" s="38" t="s">
        <v>95</v>
      </c>
      <c r="D16" s="51" t="s">
        <v>127</v>
      </c>
      <c r="E16" s="40" t="s">
        <v>137</v>
      </c>
      <c r="F16" s="52" t="s">
        <v>138</v>
      </c>
      <c r="G16" s="52">
        <v>4</v>
      </c>
      <c r="H16" s="52">
        <v>6</v>
      </c>
      <c r="I16" s="52">
        <v>8</v>
      </c>
      <c r="J16" s="52">
        <v>10</v>
      </c>
      <c r="K16" s="52"/>
      <c r="L16" s="53" t="s">
        <v>73</v>
      </c>
    </row>
    <row r="17" spans="2:12" s="43" customFormat="1" ht="27.6">
      <c r="B17" s="50">
        <v>1</v>
      </c>
      <c r="C17" s="38" t="s">
        <v>139</v>
      </c>
      <c r="D17" s="51" t="s">
        <v>127</v>
      </c>
      <c r="E17" s="40" t="s">
        <v>140</v>
      </c>
      <c r="F17" s="52" t="s">
        <v>141</v>
      </c>
      <c r="G17" s="52" t="s">
        <v>142</v>
      </c>
      <c r="H17" s="52" t="s">
        <v>143</v>
      </c>
      <c r="I17" s="52" t="s">
        <v>144</v>
      </c>
      <c r="J17" s="52" t="s">
        <v>145</v>
      </c>
      <c r="K17" s="52"/>
      <c r="L17" s="53" t="s">
        <v>146</v>
      </c>
    </row>
    <row r="18" spans="2:12" s="43" customFormat="1" ht="55.2">
      <c r="B18" s="50">
        <v>2</v>
      </c>
      <c r="C18" s="38" t="s">
        <v>147</v>
      </c>
      <c r="D18" s="51" t="s">
        <v>45</v>
      </c>
      <c r="E18" s="40" t="s">
        <v>148</v>
      </c>
      <c r="F18" s="52" t="s">
        <v>149</v>
      </c>
      <c r="G18" s="52" t="s">
        <v>150</v>
      </c>
      <c r="H18" s="52" t="s">
        <v>151</v>
      </c>
      <c r="I18" s="52" t="s">
        <v>152</v>
      </c>
      <c r="J18" s="52" t="s">
        <v>153</v>
      </c>
      <c r="K18" s="52"/>
      <c r="L18" s="53" t="s">
        <v>154</v>
      </c>
    </row>
    <row r="19" spans="2:12" s="43" customFormat="1" ht="27.6">
      <c r="B19" s="50">
        <v>2</v>
      </c>
      <c r="C19" s="38" t="s">
        <v>147</v>
      </c>
      <c r="D19" s="51" t="s">
        <v>45</v>
      </c>
      <c r="E19" s="40" t="s">
        <v>155</v>
      </c>
      <c r="F19" s="52" t="s">
        <v>156</v>
      </c>
      <c r="G19" s="52" t="s">
        <v>157</v>
      </c>
      <c r="H19" s="52" t="s">
        <v>158</v>
      </c>
      <c r="I19" s="52" t="s">
        <v>159</v>
      </c>
      <c r="J19" s="52" t="s">
        <v>160</v>
      </c>
      <c r="K19" s="52"/>
      <c r="L19" s="53" t="s">
        <v>161</v>
      </c>
    </row>
    <row r="20" spans="2:12" s="43" customFormat="1" ht="41.4">
      <c r="B20" s="50">
        <v>2</v>
      </c>
      <c r="C20" s="38" t="s">
        <v>162</v>
      </c>
      <c r="D20" s="51" t="s">
        <v>45</v>
      </c>
      <c r="E20" s="40" t="s">
        <v>163</v>
      </c>
      <c r="F20" s="52" t="s">
        <v>164</v>
      </c>
      <c r="G20" s="52" t="s">
        <v>165</v>
      </c>
      <c r="H20" s="52" t="s">
        <v>166</v>
      </c>
      <c r="I20" s="52" t="s">
        <v>167</v>
      </c>
      <c r="J20" s="52" t="s">
        <v>168</v>
      </c>
      <c r="K20" s="52"/>
      <c r="L20" s="53" t="s">
        <v>66</v>
      </c>
    </row>
    <row r="21" spans="2:12" s="43" customFormat="1" ht="41.4">
      <c r="B21" s="50">
        <v>2</v>
      </c>
      <c r="C21" s="38" t="s">
        <v>162</v>
      </c>
      <c r="D21" s="51" t="s">
        <v>45</v>
      </c>
      <c r="E21" s="40" t="s">
        <v>169</v>
      </c>
      <c r="F21" s="52" t="s">
        <v>170</v>
      </c>
      <c r="G21" s="52" t="s">
        <v>171</v>
      </c>
      <c r="H21" s="52" t="s">
        <v>172</v>
      </c>
      <c r="I21" s="52" t="s">
        <v>173</v>
      </c>
      <c r="J21" s="52" t="s">
        <v>174</v>
      </c>
      <c r="K21" s="52"/>
      <c r="L21" s="53" t="s">
        <v>175</v>
      </c>
    </row>
    <row r="22" spans="2:12" s="43" customFormat="1" ht="55.2">
      <c r="B22" s="50">
        <v>2</v>
      </c>
      <c r="C22" s="38" t="s">
        <v>162</v>
      </c>
      <c r="D22" s="51" t="s">
        <v>45</v>
      </c>
      <c r="E22" s="40" t="s">
        <v>176</v>
      </c>
      <c r="F22" s="52" t="s">
        <v>177</v>
      </c>
      <c r="G22" s="52" t="s">
        <v>178</v>
      </c>
      <c r="H22" s="52" t="s">
        <v>179</v>
      </c>
      <c r="I22" s="52" t="s">
        <v>180</v>
      </c>
      <c r="J22" s="52" t="s">
        <v>181</v>
      </c>
      <c r="K22" s="52"/>
      <c r="L22" s="53" t="s">
        <v>66</v>
      </c>
    </row>
    <row r="23" spans="2:12" s="43" customFormat="1" ht="124.2">
      <c r="B23" s="50">
        <v>2</v>
      </c>
      <c r="C23" s="38" t="s">
        <v>147</v>
      </c>
      <c r="D23" s="51" t="s">
        <v>127</v>
      </c>
      <c r="E23" s="40" t="s">
        <v>182</v>
      </c>
      <c r="F23" s="52" t="s">
        <v>183</v>
      </c>
      <c r="G23" s="52" t="s">
        <v>184</v>
      </c>
      <c r="H23" s="52" t="s">
        <v>185</v>
      </c>
      <c r="I23" s="52" t="s">
        <v>186</v>
      </c>
      <c r="J23" s="52" t="s">
        <v>187</v>
      </c>
      <c r="K23" s="52"/>
      <c r="L23" s="53" t="s">
        <v>73</v>
      </c>
    </row>
    <row r="24" spans="2:12" s="43" customFormat="1" ht="27.6">
      <c r="B24" s="50">
        <v>2</v>
      </c>
      <c r="C24" s="38" t="s">
        <v>147</v>
      </c>
      <c r="D24" s="51" t="s">
        <v>45</v>
      </c>
      <c r="E24" s="40" t="s">
        <v>188</v>
      </c>
      <c r="F24" s="52" t="s">
        <v>189</v>
      </c>
      <c r="G24" s="52" t="s">
        <v>190</v>
      </c>
      <c r="H24" s="52" t="s">
        <v>191</v>
      </c>
      <c r="I24" s="52" t="s">
        <v>192</v>
      </c>
      <c r="J24" s="52" t="s">
        <v>193</v>
      </c>
      <c r="K24" s="52"/>
      <c r="L24" s="53" t="s">
        <v>194</v>
      </c>
    </row>
    <row r="25" spans="2:12" s="43" customFormat="1" ht="55.2">
      <c r="B25" s="50">
        <v>2</v>
      </c>
      <c r="C25" s="38" t="s">
        <v>147</v>
      </c>
      <c r="D25" s="51" t="s">
        <v>45</v>
      </c>
      <c r="E25" s="40" t="s">
        <v>195</v>
      </c>
      <c r="F25" s="52" t="s">
        <v>196</v>
      </c>
      <c r="G25" s="52" t="s">
        <v>197</v>
      </c>
      <c r="H25" s="52" t="s">
        <v>198</v>
      </c>
      <c r="I25" s="52" t="s">
        <v>199</v>
      </c>
      <c r="J25" s="52" t="s">
        <v>200</v>
      </c>
      <c r="K25" s="52"/>
      <c r="L25" s="53" t="s">
        <v>201</v>
      </c>
    </row>
    <row r="26" spans="2:12" s="43" customFormat="1" ht="69">
      <c r="B26" s="50">
        <v>2</v>
      </c>
      <c r="C26" s="38" t="s">
        <v>147</v>
      </c>
      <c r="D26" s="51" t="s">
        <v>103</v>
      </c>
      <c r="E26" s="40" t="s">
        <v>202</v>
      </c>
      <c r="F26" s="54" t="s">
        <v>203</v>
      </c>
      <c r="G26" s="52" t="s">
        <v>204</v>
      </c>
      <c r="H26" s="52" t="s">
        <v>205</v>
      </c>
      <c r="I26" s="52" t="s">
        <v>206</v>
      </c>
      <c r="J26" s="52" t="s">
        <v>207</v>
      </c>
      <c r="K26" s="52"/>
      <c r="L26" s="53" t="s">
        <v>208</v>
      </c>
    </row>
    <row r="27" spans="2:12" s="43" customFormat="1" ht="27.6">
      <c r="B27" s="50">
        <v>2</v>
      </c>
      <c r="C27" s="38" t="s">
        <v>162</v>
      </c>
      <c r="D27" s="51" t="s">
        <v>103</v>
      </c>
      <c r="E27" s="40" t="s">
        <v>209</v>
      </c>
      <c r="F27" s="52" t="s">
        <v>210</v>
      </c>
      <c r="G27" s="52" t="s">
        <v>211</v>
      </c>
      <c r="H27" s="52" t="s">
        <v>212</v>
      </c>
      <c r="I27" s="52" t="s">
        <v>213</v>
      </c>
      <c r="J27" s="52" t="s">
        <v>214</v>
      </c>
      <c r="K27" s="52"/>
      <c r="L27" s="53" t="s">
        <v>73</v>
      </c>
    </row>
    <row r="28" spans="2:12" s="43" customFormat="1" ht="82.8">
      <c r="B28" s="50">
        <v>2</v>
      </c>
      <c r="C28" s="38" t="s">
        <v>162</v>
      </c>
      <c r="D28" s="51" t="s">
        <v>103</v>
      </c>
      <c r="E28" s="40" t="s">
        <v>215</v>
      </c>
      <c r="F28" s="52" t="s">
        <v>216</v>
      </c>
      <c r="G28" s="52" t="s">
        <v>217</v>
      </c>
      <c r="H28" s="52" t="s">
        <v>218</v>
      </c>
      <c r="I28" s="52" t="s">
        <v>219</v>
      </c>
      <c r="J28" s="52" t="s">
        <v>220</v>
      </c>
      <c r="K28" s="52"/>
      <c r="L28" s="53" t="s">
        <v>73</v>
      </c>
    </row>
    <row r="29" spans="2:12" s="43" customFormat="1" ht="27.6">
      <c r="B29" s="50">
        <v>2</v>
      </c>
      <c r="C29" s="38" t="s">
        <v>162</v>
      </c>
      <c r="D29" s="51" t="s">
        <v>103</v>
      </c>
      <c r="E29" s="40" t="s">
        <v>221</v>
      </c>
      <c r="F29" s="52" t="s">
        <v>222</v>
      </c>
      <c r="G29" s="52" t="s">
        <v>223</v>
      </c>
      <c r="H29" s="52" t="s">
        <v>224</v>
      </c>
      <c r="I29" s="52" t="s">
        <v>225</v>
      </c>
      <c r="J29" s="52" t="s">
        <v>226</v>
      </c>
      <c r="K29" s="52"/>
      <c r="L29" s="53" t="s">
        <v>73</v>
      </c>
    </row>
    <row r="30" spans="2:12" s="43" customFormat="1" ht="42.6" customHeight="1">
      <c r="B30" s="50">
        <v>2</v>
      </c>
      <c r="C30" s="38" t="s">
        <v>162</v>
      </c>
      <c r="D30" s="51" t="s">
        <v>127</v>
      </c>
      <c r="E30" s="40" t="s">
        <v>227</v>
      </c>
      <c r="F30" s="52" t="s">
        <v>228</v>
      </c>
      <c r="G30" s="52" t="s">
        <v>229</v>
      </c>
      <c r="H30" s="52" t="s">
        <v>230</v>
      </c>
      <c r="I30" s="52" t="s">
        <v>231</v>
      </c>
      <c r="J30" s="52" t="s">
        <v>232</v>
      </c>
      <c r="K30" s="52"/>
      <c r="L30" s="53" t="s">
        <v>73</v>
      </c>
    </row>
    <row r="31" spans="2:12" s="43" customFormat="1" ht="27.6">
      <c r="B31" s="50">
        <v>2</v>
      </c>
      <c r="C31" s="38" t="s">
        <v>162</v>
      </c>
      <c r="D31" s="51" t="s">
        <v>45</v>
      </c>
      <c r="E31" s="40" t="s">
        <v>233</v>
      </c>
      <c r="F31" s="52" t="s">
        <v>234</v>
      </c>
      <c r="G31" s="52" t="s">
        <v>235</v>
      </c>
      <c r="H31" s="52" t="s">
        <v>236</v>
      </c>
      <c r="I31" s="52" t="s">
        <v>237</v>
      </c>
      <c r="J31" s="52" t="s">
        <v>238</v>
      </c>
      <c r="K31" s="52"/>
      <c r="L31" s="53" t="s">
        <v>239</v>
      </c>
    </row>
    <row r="32" spans="2:12" s="43" customFormat="1" ht="82.8">
      <c r="B32" s="50">
        <v>2</v>
      </c>
      <c r="C32" s="38" t="s">
        <v>162</v>
      </c>
      <c r="D32" s="51" t="s">
        <v>127</v>
      </c>
      <c r="E32" s="40" t="s">
        <v>240</v>
      </c>
      <c r="F32" s="52" t="s">
        <v>241</v>
      </c>
      <c r="G32" s="52" t="s">
        <v>242</v>
      </c>
      <c r="H32" s="52" t="s">
        <v>243</v>
      </c>
      <c r="I32" s="52" t="s">
        <v>244</v>
      </c>
      <c r="J32" s="52" t="s">
        <v>245</v>
      </c>
      <c r="K32" s="52"/>
      <c r="L32" s="53" t="s">
        <v>73</v>
      </c>
    </row>
    <row r="33" spans="2:12" s="43" customFormat="1" ht="90.6" customHeight="1">
      <c r="B33" s="50">
        <v>2</v>
      </c>
      <c r="C33" s="38" t="s">
        <v>246</v>
      </c>
      <c r="D33" s="51" t="s">
        <v>127</v>
      </c>
      <c r="E33" s="40" t="s">
        <v>247</v>
      </c>
      <c r="F33" s="52" t="s">
        <v>248</v>
      </c>
      <c r="G33" s="52" t="s">
        <v>249</v>
      </c>
      <c r="H33" s="52" t="s">
        <v>250</v>
      </c>
      <c r="I33" s="52" t="s">
        <v>251</v>
      </c>
      <c r="J33" s="52" t="s">
        <v>252</v>
      </c>
      <c r="K33" s="52"/>
      <c r="L33" s="53" t="s">
        <v>73</v>
      </c>
    </row>
    <row r="34" spans="2:12" s="43" customFormat="1" ht="27.6">
      <c r="B34" s="50">
        <v>3</v>
      </c>
      <c r="C34" s="38" t="s">
        <v>253</v>
      </c>
      <c r="D34" s="51" t="s">
        <v>45</v>
      </c>
      <c r="E34" s="40" t="s">
        <v>254</v>
      </c>
      <c r="F34" s="52" t="s">
        <v>255</v>
      </c>
      <c r="G34" s="52" t="s">
        <v>256</v>
      </c>
      <c r="H34" s="52" t="s">
        <v>257</v>
      </c>
      <c r="I34" s="52" t="s">
        <v>258</v>
      </c>
      <c r="J34" s="52" t="s">
        <v>259</v>
      </c>
      <c r="K34" s="52"/>
      <c r="L34" s="53" t="s">
        <v>260</v>
      </c>
    </row>
    <row r="35" spans="2:12" s="43" customFormat="1" ht="41.4">
      <c r="B35" s="50">
        <v>3</v>
      </c>
      <c r="C35" s="38" t="s">
        <v>253</v>
      </c>
      <c r="D35" s="51" t="s">
        <v>45</v>
      </c>
      <c r="E35" s="40" t="s">
        <v>261</v>
      </c>
      <c r="F35" s="41" t="s">
        <v>262</v>
      </c>
      <c r="G35" s="52" t="s">
        <v>263</v>
      </c>
      <c r="H35" s="52" t="s">
        <v>264</v>
      </c>
      <c r="I35" s="52" t="s">
        <v>265</v>
      </c>
      <c r="J35" s="52" t="s">
        <v>266</v>
      </c>
      <c r="K35" s="52"/>
      <c r="L35" s="53" t="s">
        <v>73</v>
      </c>
    </row>
    <row r="36" spans="2:12" s="43" customFormat="1" ht="41.4">
      <c r="B36" s="50">
        <v>3</v>
      </c>
      <c r="C36" s="38" t="s">
        <v>267</v>
      </c>
      <c r="D36" s="51" t="s">
        <v>45</v>
      </c>
      <c r="E36" s="40" t="s">
        <v>268</v>
      </c>
      <c r="F36" s="52" t="s">
        <v>269</v>
      </c>
      <c r="G36" s="52" t="s">
        <v>270</v>
      </c>
      <c r="H36" s="52" t="s">
        <v>271</v>
      </c>
      <c r="I36" s="52" t="s">
        <v>272</v>
      </c>
      <c r="J36" s="52" t="s">
        <v>273</v>
      </c>
      <c r="K36" s="52"/>
      <c r="L36" s="53" t="s">
        <v>59</v>
      </c>
    </row>
    <row r="37" spans="2:12" s="43" customFormat="1" ht="55.2">
      <c r="B37" s="50">
        <v>3</v>
      </c>
      <c r="C37" s="38" t="s">
        <v>267</v>
      </c>
      <c r="D37" s="51" t="s">
        <v>45</v>
      </c>
      <c r="E37" s="40" t="s">
        <v>274</v>
      </c>
      <c r="F37" s="53" t="s">
        <v>275</v>
      </c>
      <c r="G37" s="52" t="s">
        <v>276</v>
      </c>
      <c r="H37" s="52" t="s">
        <v>277</v>
      </c>
      <c r="I37" s="52" t="s">
        <v>278</v>
      </c>
      <c r="J37" s="52" t="s">
        <v>279</v>
      </c>
      <c r="K37" s="52"/>
      <c r="L37" s="53" t="s">
        <v>280</v>
      </c>
    </row>
    <row r="38" spans="2:12" s="43" customFormat="1" ht="55.2">
      <c r="B38" s="50">
        <v>3</v>
      </c>
      <c r="C38" s="38" t="s">
        <v>267</v>
      </c>
      <c r="D38" s="51" t="s">
        <v>45</v>
      </c>
      <c r="E38" s="40" t="s">
        <v>281</v>
      </c>
      <c r="F38" s="52" t="s">
        <v>282</v>
      </c>
      <c r="G38" s="52" t="s">
        <v>283</v>
      </c>
      <c r="H38" s="52" t="s">
        <v>284</v>
      </c>
      <c r="I38" s="52" t="s">
        <v>285</v>
      </c>
      <c r="J38" s="52" t="s">
        <v>286</v>
      </c>
      <c r="K38" s="52"/>
      <c r="L38" s="53" t="s">
        <v>287</v>
      </c>
    </row>
    <row r="39" spans="2:12" s="43" customFormat="1" ht="124.2">
      <c r="B39" s="50">
        <v>3</v>
      </c>
      <c r="C39" s="38" t="s">
        <v>267</v>
      </c>
      <c r="D39" s="51" t="s">
        <v>45</v>
      </c>
      <c r="E39" s="40" t="s">
        <v>288</v>
      </c>
      <c r="F39" s="52" t="s">
        <v>289</v>
      </c>
      <c r="G39" s="52" t="s">
        <v>290</v>
      </c>
      <c r="H39" s="52" t="s">
        <v>291</v>
      </c>
      <c r="I39" s="52" t="s">
        <v>292</v>
      </c>
      <c r="J39" s="52" t="s">
        <v>293</v>
      </c>
      <c r="K39" s="52"/>
      <c r="L39" s="53" t="s">
        <v>73</v>
      </c>
    </row>
    <row r="40" spans="2:12" s="43" customFormat="1" ht="69">
      <c r="B40" s="50">
        <v>3</v>
      </c>
      <c r="C40" s="38" t="s">
        <v>267</v>
      </c>
      <c r="D40" s="51" t="s">
        <v>45</v>
      </c>
      <c r="E40" s="40" t="s">
        <v>294</v>
      </c>
      <c r="F40" s="52" t="s">
        <v>295</v>
      </c>
      <c r="G40" s="52" t="s">
        <v>296</v>
      </c>
      <c r="H40" s="52" t="s">
        <v>297</v>
      </c>
      <c r="I40" s="52" t="s">
        <v>298</v>
      </c>
      <c r="J40" s="52" t="s">
        <v>299</v>
      </c>
      <c r="K40" s="52"/>
      <c r="L40" s="53" t="s">
        <v>73</v>
      </c>
    </row>
    <row r="41" spans="2:12" s="43" customFormat="1" ht="55.2">
      <c r="B41" s="50">
        <v>3</v>
      </c>
      <c r="C41" s="38" t="s">
        <v>267</v>
      </c>
      <c r="D41" s="51" t="s">
        <v>45</v>
      </c>
      <c r="E41" s="40" t="s">
        <v>300</v>
      </c>
      <c r="F41" s="52" t="s">
        <v>301</v>
      </c>
      <c r="G41" s="52" t="s">
        <v>302</v>
      </c>
      <c r="H41" s="52" t="s">
        <v>303</v>
      </c>
      <c r="I41" s="52" t="s">
        <v>304</v>
      </c>
      <c r="J41" s="52" t="s">
        <v>305</v>
      </c>
      <c r="K41" s="52"/>
      <c r="L41" s="53" t="s">
        <v>306</v>
      </c>
    </row>
    <row r="42" spans="2:12" s="43" customFormat="1" ht="41.4">
      <c r="B42" s="50">
        <v>3</v>
      </c>
      <c r="C42" s="38" t="s">
        <v>307</v>
      </c>
      <c r="D42" s="51" t="s">
        <v>103</v>
      </c>
      <c r="E42" s="40" t="s">
        <v>308</v>
      </c>
      <c r="F42" s="52" t="s">
        <v>309</v>
      </c>
      <c r="G42" s="52" t="s">
        <v>310</v>
      </c>
      <c r="H42" s="52" t="s">
        <v>311</v>
      </c>
      <c r="I42" s="52" t="s">
        <v>312</v>
      </c>
      <c r="J42" s="52" t="s">
        <v>313</v>
      </c>
      <c r="K42" s="52"/>
      <c r="L42" s="53" t="s">
        <v>314</v>
      </c>
    </row>
    <row r="43" spans="2:12" s="43" customFormat="1" ht="82.8">
      <c r="B43" s="50">
        <v>3</v>
      </c>
      <c r="C43" s="38" t="s">
        <v>307</v>
      </c>
      <c r="D43" s="51" t="s">
        <v>103</v>
      </c>
      <c r="E43" s="40" t="s">
        <v>315</v>
      </c>
      <c r="F43" s="52" t="s">
        <v>316</v>
      </c>
      <c r="G43" s="52" t="s">
        <v>317</v>
      </c>
      <c r="H43" s="52" t="s">
        <v>318</v>
      </c>
      <c r="I43" s="52" t="s">
        <v>319</v>
      </c>
      <c r="J43" s="52" t="s">
        <v>320</v>
      </c>
      <c r="K43" s="52"/>
      <c r="L43" s="55" t="s">
        <v>321</v>
      </c>
    </row>
    <row r="44" spans="2:12" s="43" customFormat="1" ht="118.5" customHeight="1">
      <c r="B44" s="50">
        <v>3</v>
      </c>
      <c r="C44" s="38" t="s">
        <v>307</v>
      </c>
      <c r="D44" s="51" t="s">
        <v>103</v>
      </c>
      <c r="E44" s="40" t="s">
        <v>322</v>
      </c>
      <c r="F44" s="53" t="s">
        <v>323</v>
      </c>
      <c r="G44" s="53" t="s">
        <v>324</v>
      </c>
      <c r="H44" s="53" t="s">
        <v>325</v>
      </c>
      <c r="I44" s="53" t="s">
        <v>326</v>
      </c>
      <c r="J44" s="53" t="s">
        <v>327</v>
      </c>
      <c r="K44" s="52"/>
      <c r="L44" s="56" t="s">
        <v>314</v>
      </c>
    </row>
    <row r="45" spans="2:12" s="43" customFormat="1" ht="124.2">
      <c r="B45" s="50">
        <v>3</v>
      </c>
      <c r="C45" s="38" t="s">
        <v>307</v>
      </c>
      <c r="D45" s="51" t="s">
        <v>127</v>
      </c>
      <c r="E45" s="40" t="s">
        <v>328</v>
      </c>
      <c r="F45" s="52" t="s">
        <v>329</v>
      </c>
      <c r="G45" s="52" t="s">
        <v>330</v>
      </c>
      <c r="H45" s="52" t="s">
        <v>331</v>
      </c>
      <c r="I45" s="52" t="s">
        <v>332</v>
      </c>
      <c r="J45" s="52" t="s">
        <v>333</v>
      </c>
      <c r="K45" s="52"/>
      <c r="L45" s="53" t="s">
        <v>334</v>
      </c>
    </row>
    <row r="46" spans="2:12" s="43" customFormat="1" ht="41.4">
      <c r="B46" s="50">
        <v>3</v>
      </c>
      <c r="C46" s="38" t="s">
        <v>307</v>
      </c>
      <c r="D46" s="51" t="s">
        <v>127</v>
      </c>
      <c r="E46" s="40" t="s">
        <v>335</v>
      </c>
      <c r="F46" s="52" t="s">
        <v>336</v>
      </c>
      <c r="G46" s="52" t="s">
        <v>337</v>
      </c>
      <c r="H46" s="52" t="s">
        <v>338</v>
      </c>
      <c r="I46" s="52" t="s">
        <v>339</v>
      </c>
      <c r="J46" s="52" t="s">
        <v>340</v>
      </c>
      <c r="K46" s="52"/>
      <c r="L46" s="53" t="s">
        <v>73</v>
      </c>
    </row>
    <row r="47" spans="2:12" s="43" customFormat="1" ht="60.75" customHeight="1">
      <c r="B47" s="50">
        <v>3</v>
      </c>
      <c r="C47" s="38" t="s">
        <v>307</v>
      </c>
      <c r="D47" s="51" t="s">
        <v>127</v>
      </c>
      <c r="E47" s="40" t="s">
        <v>341</v>
      </c>
      <c r="F47" s="52" t="s">
        <v>342</v>
      </c>
      <c r="G47" s="52" t="s">
        <v>343</v>
      </c>
      <c r="H47" s="52" t="s">
        <v>344</v>
      </c>
      <c r="I47" s="52" t="s">
        <v>345</v>
      </c>
      <c r="J47" s="52" t="s">
        <v>346</v>
      </c>
      <c r="K47" s="52"/>
      <c r="L47" s="53" t="s">
        <v>73</v>
      </c>
    </row>
    <row r="48" spans="2:12" s="43" customFormat="1" ht="27.6">
      <c r="B48" s="50">
        <v>3</v>
      </c>
      <c r="C48" s="38" t="s">
        <v>307</v>
      </c>
      <c r="D48" s="51" t="s">
        <v>103</v>
      </c>
      <c r="E48" s="40" t="s">
        <v>347</v>
      </c>
      <c r="F48" s="52" t="s">
        <v>348</v>
      </c>
      <c r="G48" s="52" t="s">
        <v>349</v>
      </c>
      <c r="H48" s="52" t="s">
        <v>350</v>
      </c>
      <c r="I48" s="52" t="s">
        <v>351</v>
      </c>
      <c r="J48" s="52" t="s">
        <v>352</v>
      </c>
      <c r="K48" s="52"/>
      <c r="L48" s="53" t="s">
        <v>73</v>
      </c>
    </row>
    <row r="49" spans="2:12" s="43" customFormat="1" ht="110.4">
      <c r="B49" s="50">
        <v>3</v>
      </c>
      <c r="C49" s="38" t="s">
        <v>307</v>
      </c>
      <c r="D49" s="51" t="s">
        <v>127</v>
      </c>
      <c r="E49" s="40" t="s">
        <v>353</v>
      </c>
      <c r="F49" s="52" t="s">
        <v>354</v>
      </c>
      <c r="G49" s="41" t="s">
        <v>355</v>
      </c>
      <c r="H49" s="41" t="s">
        <v>356</v>
      </c>
      <c r="I49" s="41" t="s">
        <v>357</v>
      </c>
      <c r="J49" s="41" t="s">
        <v>358</v>
      </c>
      <c r="K49" s="52"/>
      <c r="L49" s="53" t="s">
        <v>73</v>
      </c>
    </row>
    <row r="50" spans="2:12" s="43" customFormat="1" ht="27.6">
      <c r="B50" s="50">
        <v>4</v>
      </c>
      <c r="C50" s="38" t="s">
        <v>359</v>
      </c>
      <c r="D50" s="51" t="s">
        <v>45</v>
      </c>
      <c r="E50" s="40" t="s">
        <v>360</v>
      </c>
      <c r="F50" s="52" t="s">
        <v>361</v>
      </c>
      <c r="G50" s="52" t="s">
        <v>362</v>
      </c>
      <c r="H50" s="52" t="s">
        <v>363</v>
      </c>
      <c r="I50" s="52" t="s">
        <v>364</v>
      </c>
      <c r="J50" s="52" t="s">
        <v>365</v>
      </c>
      <c r="K50" s="52"/>
      <c r="L50" s="53" t="s">
        <v>73</v>
      </c>
    </row>
    <row r="51" spans="2:12" s="43" customFormat="1" ht="27.6">
      <c r="B51" s="50">
        <v>4</v>
      </c>
      <c r="C51" s="38" t="s">
        <v>359</v>
      </c>
      <c r="D51" s="51" t="s">
        <v>45</v>
      </c>
      <c r="E51" s="40" t="s">
        <v>366</v>
      </c>
      <c r="F51" s="52" t="s">
        <v>367</v>
      </c>
      <c r="G51" s="52">
        <v>2010</v>
      </c>
      <c r="H51" s="52">
        <v>2008</v>
      </c>
      <c r="I51" s="52">
        <v>2004</v>
      </c>
      <c r="J51" s="52">
        <v>2012</v>
      </c>
      <c r="K51" s="52"/>
      <c r="L51" s="53" t="s">
        <v>73</v>
      </c>
    </row>
    <row r="52" spans="2:12" s="43" customFormat="1" ht="41.4">
      <c r="B52" s="50">
        <v>4</v>
      </c>
      <c r="C52" s="38" t="s">
        <v>359</v>
      </c>
      <c r="D52" s="51" t="s">
        <v>45</v>
      </c>
      <c r="E52" s="40" t="s">
        <v>368</v>
      </c>
      <c r="F52" s="52" t="s">
        <v>369</v>
      </c>
      <c r="G52" s="52" t="s">
        <v>370</v>
      </c>
      <c r="H52" s="52" t="s">
        <v>371</v>
      </c>
      <c r="I52" s="52" t="s">
        <v>372</v>
      </c>
      <c r="J52" s="52" t="s">
        <v>373</v>
      </c>
      <c r="K52" s="52"/>
      <c r="L52" s="53" t="s">
        <v>73</v>
      </c>
    </row>
    <row r="53" spans="2:12" s="43" customFormat="1" ht="27.6">
      <c r="B53" s="50">
        <v>4</v>
      </c>
      <c r="C53" s="38" t="s">
        <v>359</v>
      </c>
      <c r="D53" s="51" t="s">
        <v>45</v>
      </c>
      <c r="E53" s="40" t="s">
        <v>374</v>
      </c>
      <c r="F53" s="52" t="s">
        <v>375</v>
      </c>
      <c r="G53" s="52" t="s">
        <v>376</v>
      </c>
      <c r="H53" s="52" t="s">
        <v>377</v>
      </c>
      <c r="I53" s="52" t="s">
        <v>378</v>
      </c>
      <c r="J53" s="52" t="s">
        <v>379</v>
      </c>
      <c r="K53" s="52"/>
      <c r="L53" s="53" t="s">
        <v>380</v>
      </c>
    </row>
    <row r="54" spans="2:12" s="43" customFormat="1">
      <c r="B54" s="50">
        <v>4</v>
      </c>
      <c r="C54" s="38" t="s">
        <v>359</v>
      </c>
      <c r="D54" s="51" t="s">
        <v>45</v>
      </c>
      <c r="E54" s="40" t="s">
        <v>381</v>
      </c>
      <c r="F54" s="52" t="s">
        <v>382</v>
      </c>
      <c r="G54" s="52" t="s">
        <v>383</v>
      </c>
      <c r="H54" s="52" t="s">
        <v>384</v>
      </c>
      <c r="I54" s="52" t="s">
        <v>385</v>
      </c>
      <c r="J54" s="52" t="s">
        <v>386</v>
      </c>
      <c r="K54" s="52"/>
      <c r="L54" s="53" t="s">
        <v>73</v>
      </c>
    </row>
    <row r="55" spans="2:12" s="43" customFormat="1">
      <c r="B55" s="50">
        <v>4</v>
      </c>
      <c r="C55" s="38" t="s">
        <v>359</v>
      </c>
      <c r="D55" s="51" t="s">
        <v>45</v>
      </c>
      <c r="E55" s="40" t="s">
        <v>387</v>
      </c>
      <c r="F55" s="52" t="s">
        <v>388</v>
      </c>
      <c r="G55" s="52" t="s">
        <v>389</v>
      </c>
      <c r="H55" s="52" t="s">
        <v>376</v>
      </c>
      <c r="I55" s="52" t="s">
        <v>390</v>
      </c>
      <c r="J55" s="52" t="s">
        <v>391</v>
      </c>
      <c r="K55" s="52"/>
      <c r="L55" s="53" t="s">
        <v>287</v>
      </c>
    </row>
    <row r="56" spans="2:12" s="43" customFormat="1" ht="27.6">
      <c r="B56" s="50">
        <v>4</v>
      </c>
      <c r="C56" s="38" t="s">
        <v>359</v>
      </c>
      <c r="D56" s="51" t="s">
        <v>45</v>
      </c>
      <c r="E56" s="40" t="s">
        <v>392</v>
      </c>
      <c r="F56" s="52" t="s">
        <v>393</v>
      </c>
      <c r="G56" s="52" t="s">
        <v>394</v>
      </c>
      <c r="H56" s="52" t="s">
        <v>395</v>
      </c>
      <c r="I56" s="52" t="s">
        <v>396</v>
      </c>
      <c r="J56" s="52" t="s">
        <v>397</v>
      </c>
      <c r="K56" s="52"/>
      <c r="L56" s="53" t="s">
        <v>398</v>
      </c>
    </row>
    <row r="57" spans="2:12" s="43" customFormat="1">
      <c r="B57" s="50">
        <v>4</v>
      </c>
      <c r="C57" s="38" t="s">
        <v>399</v>
      </c>
      <c r="D57" s="51" t="s">
        <v>127</v>
      </c>
      <c r="E57" s="40" t="s">
        <v>400</v>
      </c>
      <c r="F57" s="52" t="s">
        <v>401</v>
      </c>
      <c r="G57" s="52" t="s">
        <v>402</v>
      </c>
      <c r="H57" s="52" t="s">
        <v>403</v>
      </c>
      <c r="I57" s="52" t="s">
        <v>404</v>
      </c>
      <c r="J57" s="52" t="s">
        <v>405</v>
      </c>
      <c r="K57" s="52"/>
      <c r="L57" s="53" t="s">
        <v>73</v>
      </c>
    </row>
    <row r="58" spans="2:12" s="43" customFormat="1" ht="82.8">
      <c r="B58" s="50">
        <v>4</v>
      </c>
      <c r="C58" s="38" t="s">
        <v>359</v>
      </c>
      <c r="D58" s="51" t="s">
        <v>103</v>
      </c>
      <c r="E58" s="40" t="s">
        <v>406</v>
      </c>
      <c r="F58" s="52" t="s">
        <v>407</v>
      </c>
      <c r="G58" s="52" t="s">
        <v>408</v>
      </c>
      <c r="H58" s="52" t="s">
        <v>409</v>
      </c>
      <c r="I58" s="52" t="s">
        <v>410</v>
      </c>
      <c r="J58" s="52" t="s">
        <v>411</v>
      </c>
      <c r="K58" s="52"/>
      <c r="L58" s="53" t="s">
        <v>412</v>
      </c>
    </row>
    <row r="59" spans="2:12" s="43" customFormat="1" ht="41.4">
      <c r="B59" s="50">
        <v>4</v>
      </c>
      <c r="C59" s="38" t="s">
        <v>359</v>
      </c>
      <c r="D59" s="51" t="s">
        <v>103</v>
      </c>
      <c r="E59" s="40" t="s">
        <v>413</v>
      </c>
      <c r="F59" s="52" t="s">
        <v>414</v>
      </c>
      <c r="G59" s="52" t="s">
        <v>415</v>
      </c>
      <c r="H59" s="52" t="s">
        <v>416</v>
      </c>
      <c r="I59" s="52" t="s">
        <v>417</v>
      </c>
      <c r="J59" s="52" t="s">
        <v>418</v>
      </c>
      <c r="K59" s="52"/>
      <c r="L59" s="53" t="s">
        <v>73</v>
      </c>
    </row>
    <row r="60" spans="2:12" s="43" customFormat="1" ht="27.6">
      <c r="B60" s="50">
        <v>4</v>
      </c>
      <c r="C60" s="38" t="s">
        <v>359</v>
      </c>
      <c r="D60" s="51" t="s">
        <v>103</v>
      </c>
      <c r="E60" s="40" t="s">
        <v>419</v>
      </c>
      <c r="F60" s="52" t="s">
        <v>420</v>
      </c>
      <c r="G60" s="52" t="s">
        <v>421</v>
      </c>
      <c r="H60" s="52" t="s">
        <v>422</v>
      </c>
      <c r="I60" s="52" t="s">
        <v>423</v>
      </c>
      <c r="J60" s="52" t="s">
        <v>424</v>
      </c>
      <c r="K60" s="52"/>
      <c r="L60" s="53" t="s">
        <v>126</v>
      </c>
    </row>
    <row r="61" spans="2:12" s="43" customFormat="1" ht="41.4">
      <c r="B61" s="50">
        <v>4</v>
      </c>
      <c r="C61" s="38" t="s">
        <v>359</v>
      </c>
      <c r="D61" s="51" t="s">
        <v>103</v>
      </c>
      <c r="E61" s="40" t="s">
        <v>425</v>
      </c>
      <c r="F61" s="52" t="s">
        <v>426</v>
      </c>
      <c r="G61" s="52" t="s">
        <v>427</v>
      </c>
      <c r="H61" s="52" t="s">
        <v>428</v>
      </c>
      <c r="I61" s="52" t="s">
        <v>429</v>
      </c>
      <c r="J61" s="52" t="s">
        <v>430</v>
      </c>
      <c r="K61" s="52"/>
      <c r="L61" s="53" t="s">
        <v>73</v>
      </c>
    </row>
    <row r="62" spans="2:12" s="43" customFormat="1" ht="41.4">
      <c r="B62" s="50">
        <v>4</v>
      </c>
      <c r="C62" s="38" t="s">
        <v>359</v>
      </c>
      <c r="D62" s="51" t="s">
        <v>127</v>
      </c>
      <c r="E62" s="40" t="s">
        <v>431</v>
      </c>
      <c r="F62" s="52" t="s">
        <v>432</v>
      </c>
      <c r="G62" s="52" t="s">
        <v>433</v>
      </c>
      <c r="H62" s="52" t="s">
        <v>434</v>
      </c>
      <c r="I62" s="52" t="s">
        <v>435</v>
      </c>
      <c r="J62" s="52" t="s">
        <v>436</v>
      </c>
      <c r="K62" s="52"/>
      <c r="L62" s="53" t="s">
        <v>73</v>
      </c>
    </row>
    <row r="63" spans="2:12" s="43" customFormat="1" ht="41.4">
      <c r="B63" s="50">
        <v>4</v>
      </c>
      <c r="C63" s="38" t="s">
        <v>399</v>
      </c>
      <c r="D63" s="51" t="s">
        <v>45</v>
      </c>
      <c r="E63" s="40" t="s">
        <v>437</v>
      </c>
      <c r="F63" s="52" t="s">
        <v>438</v>
      </c>
      <c r="G63" s="52" t="s">
        <v>439</v>
      </c>
      <c r="H63" s="52" t="s">
        <v>440</v>
      </c>
      <c r="I63" s="52" t="s">
        <v>441</v>
      </c>
      <c r="J63" s="52" t="s">
        <v>442</v>
      </c>
      <c r="K63" s="52"/>
      <c r="L63" s="53" t="s">
        <v>73</v>
      </c>
    </row>
    <row r="64" spans="2:12" s="43" customFormat="1" ht="27.6">
      <c r="B64" s="50">
        <v>4</v>
      </c>
      <c r="C64" s="38" t="s">
        <v>443</v>
      </c>
      <c r="D64" s="51" t="s">
        <v>127</v>
      </c>
      <c r="E64" s="40" t="s">
        <v>444</v>
      </c>
      <c r="F64" s="52" t="s">
        <v>445</v>
      </c>
      <c r="G64" s="52" t="s">
        <v>446</v>
      </c>
      <c r="H64" s="52" t="s">
        <v>447</v>
      </c>
      <c r="I64" s="52" t="s">
        <v>448</v>
      </c>
      <c r="J64" s="52" t="s">
        <v>449</v>
      </c>
      <c r="K64" s="52"/>
      <c r="L64" s="53" t="s">
        <v>73</v>
      </c>
    </row>
    <row r="65" spans="2:12" s="43" customFormat="1" ht="69">
      <c r="B65" s="50">
        <v>4</v>
      </c>
      <c r="C65" s="38" t="s">
        <v>443</v>
      </c>
      <c r="D65" s="51" t="s">
        <v>127</v>
      </c>
      <c r="E65" s="40" t="s">
        <v>450</v>
      </c>
      <c r="F65" s="52" t="s">
        <v>451</v>
      </c>
      <c r="G65" s="52" t="s">
        <v>452</v>
      </c>
      <c r="H65" s="52" t="s">
        <v>453</v>
      </c>
      <c r="I65" s="52" t="s">
        <v>454</v>
      </c>
      <c r="J65" s="52" t="s">
        <v>455</v>
      </c>
      <c r="K65" s="52"/>
      <c r="L65" s="53" t="s">
        <v>456</v>
      </c>
    </row>
    <row r="66" spans="2:12" s="43" customFormat="1" ht="27.6">
      <c r="B66" s="50">
        <v>5</v>
      </c>
      <c r="C66" s="38" t="s">
        <v>457</v>
      </c>
      <c r="D66" s="51" t="s">
        <v>45</v>
      </c>
      <c r="E66" s="40" t="s">
        <v>458</v>
      </c>
      <c r="F66" s="52" t="s">
        <v>459</v>
      </c>
      <c r="G66" s="52">
        <v>2004</v>
      </c>
      <c r="H66" s="52">
        <v>2000</v>
      </c>
      <c r="I66" s="52">
        <v>2008</v>
      </c>
      <c r="J66" s="52">
        <v>2016</v>
      </c>
      <c r="K66" s="52"/>
      <c r="L66" s="53" t="s">
        <v>460</v>
      </c>
    </row>
    <row r="67" spans="2:12" s="43" customFormat="1" ht="55.2">
      <c r="B67" s="50">
        <v>5</v>
      </c>
      <c r="C67" s="38" t="s">
        <v>457</v>
      </c>
      <c r="D67" s="51" t="s">
        <v>45</v>
      </c>
      <c r="E67" s="40" t="s">
        <v>461</v>
      </c>
      <c r="F67" s="52" t="s">
        <v>462</v>
      </c>
      <c r="G67" s="52" t="s">
        <v>463</v>
      </c>
      <c r="H67" s="52" t="s">
        <v>464</v>
      </c>
      <c r="I67" s="52" t="s">
        <v>465</v>
      </c>
      <c r="J67" s="52" t="s">
        <v>466</v>
      </c>
      <c r="K67" s="52"/>
      <c r="L67" s="53" t="s">
        <v>73</v>
      </c>
    </row>
    <row r="68" spans="2:12" s="43" customFormat="1" ht="27.6">
      <c r="B68" s="50">
        <v>5</v>
      </c>
      <c r="C68" s="38" t="s">
        <v>457</v>
      </c>
      <c r="D68" s="51" t="s">
        <v>45</v>
      </c>
      <c r="E68" s="40" t="s">
        <v>467</v>
      </c>
      <c r="F68" s="52" t="s">
        <v>468</v>
      </c>
      <c r="G68" s="52">
        <v>1999</v>
      </c>
      <c r="H68" s="52">
        <v>1995</v>
      </c>
      <c r="I68" s="52">
        <v>2000</v>
      </c>
      <c r="J68" s="52">
        <v>2010</v>
      </c>
      <c r="K68" s="52"/>
      <c r="L68" s="53" t="s">
        <v>469</v>
      </c>
    </row>
    <row r="69" spans="2:12" s="43" customFormat="1" ht="41.4">
      <c r="B69" s="50">
        <v>5</v>
      </c>
      <c r="C69" s="38" t="s">
        <v>457</v>
      </c>
      <c r="D69" s="51" t="s">
        <v>127</v>
      </c>
      <c r="E69" s="40" t="s">
        <v>470</v>
      </c>
      <c r="F69" s="52" t="s">
        <v>471</v>
      </c>
      <c r="G69" s="52" t="s">
        <v>472</v>
      </c>
      <c r="H69" s="52" t="s">
        <v>473</v>
      </c>
      <c r="I69" s="52" t="s">
        <v>474</v>
      </c>
      <c r="J69" s="52" t="s">
        <v>475</v>
      </c>
      <c r="K69" s="52"/>
      <c r="L69" s="53" t="s">
        <v>73</v>
      </c>
    </row>
    <row r="70" spans="2:12" s="43" customFormat="1" ht="41.4">
      <c r="B70" s="50">
        <v>5</v>
      </c>
      <c r="C70" s="38" t="s">
        <v>457</v>
      </c>
      <c r="D70" s="51" t="s">
        <v>45</v>
      </c>
      <c r="E70" s="40" t="s">
        <v>476</v>
      </c>
      <c r="F70" s="52" t="s">
        <v>477</v>
      </c>
      <c r="G70" s="52" t="s">
        <v>478</v>
      </c>
      <c r="H70" s="52" t="s">
        <v>479</v>
      </c>
      <c r="I70" s="52" t="s">
        <v>480</v>
      </c>
      <c r="J70" s="52" t="s">
        <v>481</v>
      </c>
      <c r="K70" s="52"/>
      <c r="L70" s="53" t="s">
        <v>73</v>
      </c>
    </row>
    <row r="71" spans="2:12" s="43" customFormat="1" ht="41.4">
      <c r="B71" s="50">
        <v>5</v>
      </c>
      <c r="C71" s="38" t="s">
        <v>457</v>
      </c>
      <c r="D71" s="51" t="s">
        <v>45</v>
      </c>
      <c r="E71" s="40" t="s">
        <v>482</v>
      </c>
      <c r="F71" s="52" t="s">
        <v>483</v>
      </c>
      <c r="G71" s="52" t="s">
        <v>484</v>
      </c>
      <c r="H71" s="52" t="s">
        <v>485</v>
      </c>
      <c r="I71" s="52" t="s">
        <v>486</v>
      </c>
      <c r="J71" s="52" t="s">
        <v>487</v>
      </c>
      <c r="K71" s="52"/>
      <c r="L71" s="53" t="s">
        <v>73</v>
      </c>
    </row>
    <row r="72" spans="2:12" s="43" customFormat="1">
      <c r="B72" s="50">
        <v>5</v>
      </c>
      <c r="C72" s="38" t="s">
        <v>457</v>
      </c>
      <c r="D72" s="51" t="s">
        <v>45</v>
      </c>
      <c r="E72" s="40" t="s">
        <v>488</v>
      </c>
      <c r="F72" s="52" t="s">
        <v>489</v>
      </c>
      <c r="G72" s="52" t="s">
        <v>490</v>
      </c>
      <c r="H72" s="52" t="s">
        <v>491</v>
      </c>
      <c r="I72" s="52" t="s">
        <v>492</v>
      </c>
      <c r="J72" s="52" t="s">
        <v>493</v>
      </c>
      <c r="K72" s="52"/>
      <c r="L72" s="53" t="s">
        <v>73</v>
      </c>
    </row>
    <row r="73" spans="2:12" s="43" customFormat="1">
      <c r="B73" s="50">
        <v>5</v>
      </c>
      <c r="C73" s="38" t="s">
        <v>457</v>
      </c>
      <c r="D73" s="51" t="s">
        <v>45</v>
      </c>
      <c r="E73" s="40" t="s">
        <v>494</v>
      </c>
      <c r="F73" s="52" t="s">
        <v>495</v>
      </c>
      <c r="G73" s="52" t="s">
        <v>496</v>
      </c>
      <c r="H73" s="52" t="s">
        <v>497</v>
      </c>
      <c r="I73" s="52" t="s">
        <v>498</v>
      </c>
      <c r="J73" s="52" t="s">
        <v>499</v>
      </c>
      <c r="K73" s="52"/>
      <c r="L73" s="53" t="s">
        <v>500</v>
      </c>
    </row>
    <row r="74" spans="2:12" s="43" customFormat="1" ht="27.6">
      <c r="B74" s="50">
        <v>5</v>
      </c>
      <c r="C74" s="38" t="s">
        <v>501</v>
      </c>
      <c r="D74" s="51" t="s">
        <v>103</v>
      </c>
      <c r="E74" s="40" t="s">
        <v>502</v>
      </c>
      <c r="F74" s="52" t="s">
        <v>503</v>
      </c>
      <c r="G74" s="52" t="s">
        <v>504</v>
      </c>
      <c r="H74" s="52" t="s">
        <v>505</v>
      </c>
      <c r="I74" s="52" t="s">
        <v>506</v>
      </c>
      <c r="J74" s="52" t="s">
        <v>507</v>
      </c>
      <c r="K74" s="52"/>
      <c r="L74" s="53" t="s">
        <v>73</v>
      </c>
    </row>
    <row r="75" spans="2:12" s="43" customFormat="1" ht="82.8">
      <c r="B75" s="50">
        <v>5</v>
      </c>
      <c r="C75" s="38" t="s">
        <v>508</v>
      </c>
      <c r="D75" s="51" t="s">
        <v>127</v>
      </c>
      <c r="E75" s="40" t="s">
        <v>509</v>
      </c>
      <c r="F75" s="52" t="s">
        <v>510</v>
      </c>
      <c r="G75" s="52" t="s">
        <v>511</v>
      </c>
      <c r="H75" s="52" t="s">
        <v>512</v>
      </c>
      <c r="I75" s="52" t="s">
        <v>513</v>
      </c>
      <c r="J75" s="52" t="s">
        <v>514</v>
      </c>
      <c r="K75" s="52"/>
      <c r="L75" s="53" t="s">
        <v>73</v>
      </c>
    </row>
    <row r="76" spans="2:12" s="43" customFormat="1" ht="55.2">
      <c r="B76" s="50">
        <v>5</v>
      </c>
      <c r="C76" s="38" t="s">
        <v>508</v>
      </c>
      <c r="D76" s="51" t="s">
        <v>103</v>
      </c>
      <c r="E76" s="40" t="s">
        <v>515</v>
      </c>
      <c r="F76" s="52" t="s">
        <v>516</v>
      </c>
      <c r="G76" s="52" t="s">
        <v>517</v>
      </c>
      <c r="H76" s="52" t="s">
        <v>518</v>
      </c>
      <c r="I76" s="52" t="s">
        <v>519</v>
      </c>
      <c r="J76" s="52" t="s">
        <v>520</v>
      </c>
      <c r="K76" s="52"/>
      <c r="L76" s="53" t="s">
        <v>521</v>
      </c>
    </row>
    <row r="77" spans="2:12" s="43" customFormat="1" ht="69">
      <c r="B77" s="50">
        <v>5</v>
      </c>
      <c r="C77" s="38" t="s">
        <v>508</v>
      </c>
      <c r="D77" s="51" t="s">
        <v>103</v>
      </c>
      <c r="E77" s="40" t="s">
        <v>522</v>
      </c>
      <c r="F77" s="41" t="s">
        <v>523</v>
      </c>
      <c r="G77" s="52" t="s">
        <v>524</v>
      </c>
      <c r="H77" s="52" t="s">
        <v>525</v>
      </c>
      <c r="I77" s="52" t="s">
        <v>526</v>
      </c>
      <c r="J77" s="52" t="s">
        <v>527</v>
      </c>
      <c r="K77" s="52"/>
      <c r="L77" s="53" t="s">
        <v>73</v>
      </c>
    </row>
    <row r="78" spans="2:12" s="43" customFormat="1" ht="41.4">
      <c r="B78" s="50">
        <v>5</v>
      </c>
      <c r="C78" s="38" t="s">
        <v>508</v>
      </c>
      <c r="D78" s="51" t="s">
        <v>45</v>
      </c>
      <c r="E78" s="40" t="s">
        <v>528</v>
      </c>
      <c r="F78" s="52" t="s">
        <v>529</v>
      </c>
      <c r="G78" s="52" t="s">
        <v>530</v>
      </c>
      <c r="H78" s="52" t="s">
        <v>531</v>
      </c>
      <c r="I78" s="52" t="s">
        <v>532</v>
      </c>
      <c r="J78" s="52" t="s">
        <v>533</v>
      </c>
      <c r="K78" s="52"/>
      <c r="L78" s="53" t="s">
        <v>534</v>
      </c>
    </row>
    <row r="79" spans="2:12" s="43" customFormat="1" ht="41.4">
      <c r="B79" s="50">
        <v>5</v>
      </c>
      <c r="C79" s="38" t="s">
        <v>508</v>
      </c>
      <c r="D79" s="51" t="s">
        <v>103</v>
      </c>
      <c r="E79" s="40" t="s">
        <v>535</v>
      </c>
      <c r="F79" s="41" t="s">
        <v>536</v>
      </c>
      <c r="G79" s="52" t="s">
        <v>537</v>
      </c>
      <c r="H79" s="52" t="s">
        <v>538</v>
      </c>
      <c r="I79" s="52" t="s">
        <v>539</v>
      </c>
      <c r="J79" s="52" t="s">
        <v>540</v>
      </c>
      <c r="K79" s="52"/>
      <c r="L79" s="53" t="s">
        <v>73</v>
      </c>
    </row>
    <row r="80" spans="2:12" s="43" customFormat="1" ht="55.2">
      <c r="B80" s="50">
        <v>5</v>
      </c>
      <c r="C80" s="38" t="s">
        <v>508</v>
      </c>
      <c r="D80" s="51" t="s">
        <v>127</v>
      </c>
      <c r="E80" s="40" t="s">
        <v>541</v>
      </c>
      <c r="F80" s="52" t="s">
        <v>542</v>
      </c>
      <c r="G80" s="52" t="s">
        <v>543</v>
      </c>
      <c r="H80" s="52" t="s">
        <v>544</v>
      </c>
      <c r="I80" s="52" t="s">
        <v>545</v>
      </c>
      <c r="J80" s="52" t="s">
        <v>546</v>
      </c>
      <c r="K80" s="52"/>
      <c r="L80" s="53" t="s">
        <v>547</v>
      </c>
    </row>
    <row r="81" spans="2:12" s="43" customFormat="1" ht="110.4">
      <c r="B81" s="50">
        <v>5</v>
      </c>
      <c r="C81" s="38" t="s">
        <v>508</v>
      </c>
      <c r="D81" s="51" t="s">
        <v>127</v>
      </c>
      <c r="E81" s="40" t="s">
        <v>548</v>
      </c>
      <c r="F81" s="52" t="s">
        <v>549</v>
      </c>
      <c r="G81" s="52" t="s">
        <v>550</v>
      </c>
      <c r="H81" s="52" t="s">
        <v>551</v>
      </c>
      <c r="I81" s="52" t="s">
        <v>552</v>
      </c>
      <c r="J81" s="52" t="s">
        <v>553</v>
      </c>
      <c r="K81" s="52"/>
      <c r="L81" s="53" t="s">
        <v>73</v>
      </c>
    </row>
    <row r="82" spans="2:12" s="43" customFormat="1" ht="27.6">
      <c r="B82" s="50">
        <v>6</v>
      </c>
      <c r="C82" s="38" t="s">
        <v>554</v>
      </c>
      <c r="D82" s="51" t="s">
        <v>45</v>
      </c>
      <c r="E82" s="40" t="s">
        <v>555</v>
      </c>
      <c r="F82" s="52" t="s">
        <v>556</v>
      </c>
      <c r="G82" s="52" t="s">
        <v>557</v>
      </c>
      <c r="H82" s="52" t="s">
        <v>558</v>
      </c>
      <c r="I82" s="52" t="s">
        <v>559</v>
      </c>
      <c r="J82" s="52" t="s">
        <v>560</v>
      </c>
      <c r="K82" s="52"/>
      <c r="L82" s="53" t="s">
        <v>287</v>
      </c>
    </row>
    <row r="83" spans="2:12" s="43" customFormat="1">
      <c r="B83" s="50">
        <v>6</v>
      </c>
      <c r="C83" s="38" t="s">
        <v>561</v>
      </c>
      <c r="D83" s="51" t="s">
        <v>45</v>
      </c>
      <c r="E83" s="40" t="s">
        <v>562</v>
      </c>
      <c r="F83" s="52" t="s">
        <v>563</v>
      </c>
      <c r="G83" s="52" t="s">
        <v>394</v>
      </c>
      <c r="H83" s="52" t="s">
        <v>377</v>
      </c>
      <c r="I83" s="52" t="s">
        <v>378</v>
      </c>
      <c r="J83" s="52" t="s">
        <v>564</v>
      </c>
      <c r="K83" s="52"/>
      <c r="L83" s="53" t="s">
        <v>73</v>
      </c>
    </row>
    <row r="84" spans="2:12" s="43" customFormat="1" ht="55.2">
      <c r="B84" s="50">
        <v>6</v>
      </c>
      <c r="C84" s="38" t="s">
        <v>565</v>
      </c>
      <c r="D84" s="51" t="s">
        <v>45</v>
      </c>
      <c r="E84" s="40" t="s">
        <v>566</v>
      </c>
      <c r="F84" s="52" t="s">
        <v>567</v>
      </c>
      <c r="G84" s="52" t="s">
        <v>568</v>
      </c>
      <c r="H84" s="52" t="s">
        <v>569</v>
      </c>
      <c r="I84" s="52" t="s">
        <v>570</v>
      </c>
      <c r="J84" s="52" t="s">
        <v>571</v>
      </c>
      <c r="K84" s="52"/>
      <c r="L84" s="53" t="s">
        <v>572</v>
      </c>
    </row>
    <row r="85" spans="2:12" s="43" customFormat="1" ht="96.6">
      <c r="B85" s="50">
        <v>6</v>
      </c>
      <c r="C85" s="38" t="s">
        <v>565</v>
      </c>
      <c r="D85" s="51" t="s">
        <v>45</v>
      </c>
      <c r="E85" s="40" t="s">
        <v>573</v>
      </c>
      <c r="F85" s="52" t="s">
        <v>574</v>
      </c>
      <c r="G85" s="52" t="s">
        <v>575</v>
      </c>
      <c r="H85" s="52" t="s">
        <v>576</v>
      </c>
      <c r="I85" s="52" t="s">
        <v>577</v>
      </c>
      <c r="J85" s="52" t="s">
        <v>578</v>
      </c>
      <c r="K85" s="52"/>
      <c r="L85" s="53" t="s">
        <v>579</v>
      </c>
    </row>
    <row r="86" spans="2:12" s="43" customFormat="1" ht="27.6">
      <c r="B86" s="50">
        <v>6</v>
      </c>
      <c r="C86" s="38" t="s">
        <v>565</v>
      </c>
      <c r="D86" s="51" t="s">
        <v>45</v>
      </c>
      <c r="E86" s="40" t="s">
        <v>580</v>
      </c>
      <c r="F86" s="52" t="s">
        <v>581</v>
      </c>
      <c r="G86" s="52" t="s">
        <v>582</v>
      </c>
      <c r="H86" s="52" t="s">
        <v>583</v>
      </c>
      <c r="I86" s="52" t="s">
        <v>584</v>
      </c>
      <c r="J86" s="52" t="s">
        <v>585</v>
      </c>
      <c r="K86" s="52"/>
      <c r="L86" s="53" t="s">
        <v>102</v>
      </c>
    </row>
    <row r="87" spans="2:12" s="43" customFormat="1" ht="96.6">
      <c r="B87" s="50">
        <v>6</v>
      </c>
      <c r="C87" s="38" t="s">
        <v>565</v>
      </c>
      <c r="D87" s="51" t="s">
        <v>45</v>
      </c>
      <c r="E87" s="40" t="s">
        <v>586</v>
      </c>
      <c r="F87" s="52" t="s">
        <v>587</v>
      </c>
      <c r="G87" s="52" t="s">
        <v>588</v>
      </c>
      <c r="H87" s="52" t="s">
        <v>589</v>
      </c>
      <c r="I87" s="52" t="s">
        <v>590</v>
      </c>
      <c r="J87" s="52" t="s">
        <v>591</v>
      </c>
      <c r="K87" s="52"/>
      <c r="L87" s="53" t="s">
        <v>73</v>
      </c>
    </row>
    <row r="88" spans="2:12" s="43" customFormat="1" ht="41.4">
      <c r="B88" s="50">
        <v>6</v>
      </c>
      <c r="C88" s="38" t="s">
        <v>565</v>
      </c>
      <c r="D88" s="51" t="s">
        <v>45</v>
      </c>
      <c r="E88" s="40" t="s">
        <v>592</v>
      </c>
      <c r="F88" s="52" t="s">
        <v>593</v>
      </c>
      <c r="G88" s="52" t="s">
        <v>594</v>
      </c>
      <c r="H88" s="52" t="s">
        <v>595</v>
      </c>
      <c r="I88" s="52" t="s">
        <v>596</v>
      </c>
      <c r="J88" s="52" t="s">
        <v>597</v>
      </c>
      <c r="K88" s="52"/>
      <c r="L88" s="53" t="s">
        <v>598</v>
      </c>
    </row>
    <row r="89" spans="2:12" s="43" customFormat="1" ht="69">
      <c r="B89" s="50">
        <v>6</v>
      </c>
      <c r="C89" s="38" t="s">
        <v>565</v>
      </c>
      <c r="D89" s="51" t="s">
        <v>45</v>
      </c>
      <c r="E89" s="40" t="s">
        <v>599</v>
      </c>
      <c r="F89" s="52" t="s">
        <v>600</v>
      </c>
      <c r="G89" s="52" t="s">
        <v>601</v>
      </c>
      <c r="H89" s="52" t="s">
        <v>602</v>
      </c>
      <c r="I89" s="52" t="s">
        <v>603</v>
      </c>
      <c r="J89" s="52" t="s">
        <v>604</v>
      </c>
      <c r="K89" s="52"/>
      <c r="L89" s="53" t="s">
        <v>73</v>
      </c>
    </row>
    <row r="90" spans="2:12" s="43" customFormat="1" ht="69">
      <c r="B90" s="50">
        <v>6</v>
      </c>
      <c r="C90" s="38" t="s">
        <v>565</v>
      </c>
      <c r="D90" s="51" t="s">
        <v>103</v>
      </c>
      <c r="E90" s="40" t="s">
        <v>605</v>
      </c>
      <c r="F90" s="52" t="s">
        <v>606</v>
      </c>
      <c r="G90" s="52" t="s">
        <v>607</v>
      </c>
      <c r="H90" s="52" t="s">
        <v>608</v>
      </c>
      <c r="I90" s="52" t="s">
        <v>609</v>
      </c>
      <c r="J90" s="52" t="s">
        <v>610</v>
      </c>
      <c r="K90" s="52"/>
      <c r="L90" s="53" t="s">
        <v>260</v>
      </c>
    </row>
    <row r="91" spans="2:12" s="43" customFormat="1" ht="82.8">
      <c r="B91" s="50">
        <v>6</v>
      </c>
      <c r="C91" s="38" t="s">
        <v>561</v>
      </c>
      <c r="D91" s="51" t="s">
        <v>103</v>
      </c>
      <c r="E91" s="40" t="s">
        <v>611</v>
      </c>
      <c r="F91" s="52" t="s">
        <v>612</v>
      </c>
      <c r="G91" s="52" t="s">
        <v>613</v>
      </c>
      <c r="H91" s="52" t="s">
        <v>614</v>
      </c>
      <c r="I91" s="52" t="s">
        <v>615</v>
      </c>
      <c r="J91" s="52" t="s">
        <v>616</v>
      </c>
      <c r="K91" s="52"/>
      <c r="L91" s="53" t="s">
        <v>73</v>
      </c>
    </row>
    <row r="92" spans="2:12" s="43" customFormat="1" ht="41.4">
      <c r="B92" s="50">
        <v>6</v>
      </c>
      <c r="C92" s="38" t="s">
        <v>561</v>
      </c>
      <c r="D92" s="51" t="s">
        <v>103</v>
      </c>
      <c r="E92" s="40" t="s">
        <v>617</v>
      </c>
      <c r="F92" s="52" t="s">
        <v>618</v>
      </c>
      <c r="G92" s="52" t="s">
        <v>619</v>
      </c>
      <c r="H92" s="52" t="s">
        <v>620</v>
      </c>
      <c r="I92" s="52" t="s">
        <v>621</v>
      </c>
      <c r="J92" s="52" t="s">
        <v>622</v>
      </c>
      <c r="K92" s="52"/>
      <c r="L92" s="53" t="s">
        <v>73</v>
      </c>
    </row>
    <row r="93" spans="2:12" s="43" customFormat="1" ht="41.4">
      <c r="B93" s="50">
        <v>6</v>
      </c>
      <c r="C93" s="38" t="s">
        <v>623</v>
      </c>
      <c r="D93" s="51" t="s">
        <v>103</v>
      </c>
      <c r="E93" s="40" t="s">
        <v>624</v>
      </c>
      <c r="F93" s="52" t="s">
        <v>625</v>
      </c>
      <c r="G93" s="52" t="s">
        <v>626</v>
      </c>
      <c r="H93" s="52" t="s">
        <v>627</v>
      </c>
      <c r="I93" s="52" t="s">
        <v>628</v>
      </c>
      <c r="J93" s="52" t="s">
        <v>629</v>
      </c>
      <c r="K93" s="52"/>
      <c r="L93" s="53" t="s">
        <v>630</v>
      </c>
    </row>
    <row r="94" spans="2:12" s="43" customFormat="1" ht="69">
      <c r="B94" s="50">
        <v>6</v>
      </c>
      <c r="C94" s="38" t="s">
        <v>623</v>
      </c>
      <c r="D94" s="51" t="s">
        <v>127</v>
      </c>
      <c r="E94" s="40" t="s">
        <v>631</v>
      </c>
      <c r="F94" s="53" t="s">
        <v>632</v>
      </c>
      <c r="G94" s="52" t="s">
        <v>633</v>
      </c>
      <c r="H94" s="52" t="s">
        <v>634</v>
      </c>
      <c r="I94" s="52" t="s">
        <v>635</v>
      </c>
      <c r="J94" s="52" t="s">
        <v>636</v>
      </c>
      <c r="K94" s="52"/>
      <c r="L94" s="53" t="s">
        <v>637</v>
      </c>
    </row>
    <row r="95" spans="2:12" s="43" customFormat="1" ht="55.2">
      <c r="B95" s="50">
        <v>6</v>
      </c>
      <c r="C95" s="38" t="s">
        <v>623</v>
      </c>
      <c r="D95" s="51" t="s">
        <v>127</v>
      </c>
      <c r="E95" s="40" t="s">
        <v>638</v>
      </c>
      <c r="F95" s="53" t="s">
        <v>639</v>
      </c>
      <c r="G95" s="52" t="s">
        <v>640</v>
      </c>
      <c r="H95" s="52" t="s">
        <v>641</v>
      </c>
      <c r="I95" s="52" t="s">
        <v>642</v>
      </c>
      <c r="J95" s="52" t="s">
        <v>643</v>
      </c>
      <c r="K95" s="52"/>
      <c r="L95" s="53" t="s">
        <v>644</v>
      </c>
    </row>
    <row r="96" spans="2:12" s="43" customFormat="1" ht="41.4">
      <c r="B96" s="50">
        <v>6</v>
      </c>
      <c r="C96" s="38" t="s">
        <v>565</v>
      </c>
      <c r="D96" s="51" t="s">
        <v>127</v>
      </c>
      <c r="E96" s="40" t="s">
        <v>645</v>
      </c>
      <c r="F96" s="52" t="s">
        <v>646</v>
      </c>
      <c r="G96" s="52" t="s">
        <v>647</v>
      </c>
      <c r="H96" s="52" t="s">
        <v>648</v>
      </c>
      <c r="I96" s="52" t="s">
        <v>649</v>
      </c>
      <c r="J96" s="52" t="s">
        <v>650</v>
      </c>
      <c r="K96" s="52"/>
      <c r="L96" s="53" t="s">
        <v>651</v>
      </c>
    </row>
    <row r="97" spans="2:12" s="43" customFormat="1" ht="82.8">
      <c r="B97" s="50">
        <v>6</v>
      </c>
      <c r="C97" s="38" t="s">
        <v>554</v>
      </c>
      <c r="D97" s="51" t="s">
        <v>127</v>
      </c>
      <c r="E97" s="40" t="s">
        <v>652</v>
      </c>
      <c r="F97" s="52" t="s">
        <v>653</v>
      </c>
      <c r="G97" s="52" t="s">
        <v>654</v>
      </c>
      <c r="H97" s="52" t="s">
        <v>655</v>
      </c>
      <c r="I97" s="52" t="s">
        <v>656</v>
      </c>
      <c r="J97" s="52" t="s">
        <v>657</v>
      </c>
      <c r="K97" s="52"/>
      <c r="L97" s="53" t="s">
        <v>658</v>
      </c>
    </row>
    <row r="98" spans="2:12" s="43" customFormat="1">
      <c r="B98" s="50"/>
      <c r="C98" s="38" t="s">
        <v>501</v>
      </c>
      <c r="D98" s="51"/>
      <c r="E98" s="40" t="s">
        <v>659</v>
      </c>
      <c r="F98" s="52"/>
      <c r="G98" s="52"/>
      <c r="H98" s="52"/>
      <c r="I98" s="52"/>
      <c r="J98" s="52"/>
      <c r="K98" s="52"/>
      <c r="L98" s="53"/>
    </row>
    <row r="99" spans="2:12" s="43" customFormat="1">
      <c r="B99" s="50"/>
      <c r="C99" s="38" t="s">
        <v>501</v>
      </c>
      <c r="D99" s="51"/>
      <c r="E99" s="40" t="s">
        <v>660</v>
      </c>
      <c r="F99" s="52"/>
      <c r="G99" s="52"/>
      <c r="H99" s="52"/>
      <c r="I99" s="52"/>
      <c r="J99" s="52"/>
      <c r="K99" s="52"/>
      <c r="L99" s="53"/>
    </row>
    <row r="100" spans="2:12" s="43" customFormat="1">
      <c r="B100" s="50"/>
      <c r="C100" s="38" t="s">
        <v>501</v>
      </c>
      <c r="D100" s="51"/>
      <c r="E100" s="40" t="s">
        <v>661</v>
      </c>
      <c r="F100" s="52"/>
      <c r="G100" s="52"/>
      <c r="H100" s="52"/>
      <c r="I100" s="52"/>
      <c r="J100" s="52"/>
      <c r="K100" s="52"/>
      <c r="L100" s="53"/>
    </row>
    <row r="101" spans="2:12" s="43" customFormat="1">
      <c r="B101" s="50"/>
      <c r="C101" s="38" t="s">
        <v>501</v>
      </c>
      <c r="D101" s="51"/>
      <c r="E101" s="40" t="s">
        <v>662</v>
      </c>
      <c r="F101" s="52"/>
      <c r="G101" s="52"/>
      <c r="H101" s="52"/>
      <c r="I101" s="52"/>
      <c r="J101" s="52"/>
      <c r="K101" s="52"/>
      <c r="L101" s="53"/>
    </row>
    <row r="102" spans="2:12" s="43" customFormat="1">
      <c r="B102" s="50"/>
      <c r="C102" s="38" t="s">
        <v>501</v>
      </c>
      <c r="D102" s="51"/>
      <c r="E102" s="40" t="s">
        <v>663</v>
      </c>
      <c r="F102" s="52"/>
      <c r="G102" s="52"/>
      <c r="H102" s="52"/>
      <c r="I102" s="52"/>
      <c r="J102" s="52"/>
      <c r="K102" s="52"/>
      <c r="L102" s="53"/>
    </row>
    <row r="103" spans="2:12" s="43" customFormat="1">
      <c r="B103" s="50"/>
      <c r="C103" s="38" t="s">
        <v>501</v>
      </c>
      <c r="D103" s="51"/>
      <c r="E103" s="40" t="s">
        <v>664</v>
      </c>
      <c r="F103" s="52"/>
      <c r="G103" s="52"/>
      <c r="H103" s="52"/>
      <c r="I103" s="52"/>
      <c r="J103" s="52"/>
      <c r="K103" s="52"/>
      <c r="L103" s="53"/>
    </row>
    <row r="104" spans="2:12" s="43" customFormat="1">
      <c r="B104" s="50"/>
      <c r="C104" s="38" t="s">
        <v>501</v>
      </c>
      <c r="D104" s="51"/>
      <c r="E104" s="40" t="s">
        <v>665</v>
      </c>
      <c r="F104" s="52"/>
      <c r="G104" s="52"/>
      <c r="H104" s="52"/>
      <c r="I104" s="52"/>
      <c r="J104" s="52"/>
      <c r="K104" s="52"/>
      <c r="L104" s="53"/>
    </row>
    <row r="105" spans="2:12" s="43" customFormat="1">
      <c r="B105" s="50"/>
      <c r="C105" s="38" t="s">
        <v>501</v>
      </c>
      <c r="D105" s="51"/>
      <c r="E105" s="40" t="s">
        <v>666</v>
      </c>
      <c r="F105" s="52"/>
      <c r="G105" s="52"/>
      <c r="H105" s="52"/>
      <c r="I105" s="52"/>
      <c r="J105" s="52"/>
      <c r="K105" s="52"/>
      <c r="L105" s="53"/>
    </row>
    <row r="106" spans="2:12" s="43" customFormat="1">
      <c r="B106" s="50"/>
      <c r="C106" s="38" t="s">
        <v>501</v>
      </c>
      <c r="D106" s="51"/>
      <c r="E106" s="40" t="s">
        <v>667</v>
      </c>
      <c r="F106" s="52"/>
      <c r="G106" s="52"/>
      <c r="H106" s="52"/>
      <c r="I106" s="52"/>
      <c r="J106" s="52"/>
      <c r="K106" s="52"/>
      <c r="L106" s="53"/>
    </row>
    <row r="107" spans="2:12" s="43" customFormat="1">
      <c r="B107" s="50"/>
      <c r="C107" s="38" t="s">
        <v>501</v>
      </c>
      <c r="D107" s="51"/>
      <c r="E107" s="40" t="s">
        <v>668</v>
      </c>
      <c r="F107" s="52"/>
      <c r="G107" s="52"/>
      <c r="H107" s="52"/>
      <c r="I107" s="52"/>
      <c r="J107" s="52"/>
      <c r="K107" s="52"/>
      <c r="L107" s="53"/>
    </row>
    <row r="108" spans="2:12" s="43" customFormat="1">
      <c r="B108" s="50"/>
      <c r="C108" s="38" t="s">
        <v>501</v>
      </c>
      <c r="D108" s="51"/>
      <c r="E108" s="40" t="s">
        <v>669</v>
      </c>
      <c r="F108" s="52"/>
      <c r="G108" s="52"/>
      <c r="H108" s="52"/>
      <c r="I108" s="52"/>
      <c r="J108" s="52"/>
      <c r="K108" s="52"/>
      <c r="L108" s="53"/>
    </row>
    <row r="109" spans="2:12" s="43" customFormat="1">
      <c r="B109" s="50"/>
      <c r="C109" s="38" t="s">
        <v>501</v>
      </c>
      <c r="D109" s="51"/>
      <c r="E109" s="40" t="s">
        <v>670</v>
      </c>
      <c r="F109" s="52"/>
      <c r="G109" s="52"/>
      <c r="H109" s="52"/>
      <c r="I109" s="52"/>
      <c r="J109" s="52"/>
      <c r="K109" s="52"/>
      <c r="L109" s="53"/>
    </row>
    <row r="110" spans="2:12" s="43" customFormat="1">
      <c r="B110" s="50"/>
      <c r="C110" s="38" t="s">
        <v>501</v>
      </c>
      <c r="D110" s="51"/>
      <c r="E110" s="40" t="s">
        <v>671</v>
      </c>
      <c r="F110" s="52"/>
      <c r="G110" s="52"/>
      <c r="H110" s="52"/>
      <c r="I110" s="52"/>
      <c r="J110" s="52"/>
      <c r="K110" s="52"/>
      <c r="L110" s="53"/>
    </row>
    <row r="111" spans="2:12" s="43" customFormat="1">
      <c r="B111" s="50"/>
      <c r="C111" s="38" t="s">
        <v>501</v>
      </c>
      <c r="D111" s="51"/>
      <c r="E111" s="40" t="s">
        <v>672</v>
      </c>
      <c r="F111" s="52"/>
      <c r="G111" s="52"/>
      <c r="H111" s="52"/>
      <c r="I111" s="52"/>
      <c r="J111" s="52"/>
      <c r="K111" s="52"/>
      <c r="L111" s="53"/>
    </row>
    <row r="112" spans="2:12" s="43" customFormat="1">
      <c r="B112" s="50"/>
      <c r="C112" s="38" t="s">
        <v>501</v>
      </c>
      <c r="D112" s="51"/>
      <c r="E112" s="40" t="s">
        <v>673</v>
      </c>
      <c r="F112" s="52"/>
      <c r="G112" s="52"/>
      <c r="H112" s="52"/>
      <c r="I112" s="52"/>
      <c r="J112" s="52"/>
      <c r="K112" s="52"/>
      <c r="L112" s="53"/>
    </row>
    <row r="113" spans="2:12" s="43" customFormat="1">
      <c r="B113" s="50"/>
      <c r="C113" s="38" t="s">
        <v>501</v>
      </c>
      <c r="D113" s="51"/>
      <c r="E113" s="40" t="s">
        <v>674</v>
      </c>
      <c r="F113" s="52"/>
      <c r="G113" s="52"/>
      <c r="H113" s="52"/>
      <c r="I113" s="52"/>
      <c r="J113" s="52"/>
      <c r="K113" s="52"/>
      <c r="L113" s="53"/>
    </row>
    <row r="114" spans="2:12" s="43" customFormat="1">
      <c r="B114" s="50"/>
      <c r="C114" s="38" t="s">
        <v>501</v>
      </c>
      <c r="D114" s="51"/>
      <c r="E114" s="40" t="s">
        <v>675</v>
      </c>
      <c r="F114" s="52"/>
      <c r="G114" s="52"/>
      <c r="H114" s="52"/>
      <c r="I114" s="52"/>
      <c r="J114" s="52"/>
      <c r="K114" s="52"/>
      <c r="L114" s="53"/>
    </row>
    <row r="115" spans="2:12" s="43" customFormat="1">
      <c r="B115" s="50"/>
      <c r="C115" s="38" t="s">
        <v>501</v>
      </c>
      <c r="D115" s="51"/>
      <c r="E115" s="40" t="s">
        <v>676</v>
      </c>
      <c r="F115" s="52"/>
      <c r="G115" s="52"/>
      <c r="H115" s="52"/>
      <c r="I115" s="52"/>
      <c r="J115" s="52"/>
      <c r="K115" s="52"/>
      <c r="L115" s="53"/>
    </row>
    <row r="116" spans="2:12" s="43" customFormat="1">
      <c r="B116" s="50"/>
      <c r="C116" s="38" t="s">
        <v>501</v>
      </c>
      <c r="D116" s="51"/>
      <c r="E116" s="40" t="s">
        <v>677</v>
      </c>
      <c r="F116" s="52"/>
      <c r="G116" s="52"/>
      <c r="H116" s="52"/>
      <c r="I116" s="52"/>
      <c r="J116" s="52"/>
      <c r="K116" s="52"/>
      <c r="L116" s="53"/>
    </row>
    <row r="117" spans="2:12" s="43" customFormat="1">
      <c r="B117" s="50"/>
      <c r="C117" s="38" t="s">
        <v>501</v>
      </c>
      <c r="D117" s="51"/>
      <c r="E117" s="40" t="s">
        <v>678</v>
      </c>
      <c r="F117" s="52"/>
      <c r="G117" s="52"/>
      <c r="H117" s="52"/>
      <c r="I117" s="52"/>
      <c r="J117" s="52"/>
      <c r="K117" s="52"/>
      <c r="L117" s="53"/>
    </row>
    <row r="118" spans="2:12" s="43" customFormat="1">
      <c r="B118" s="50"/>
      <c r="C118" s="38" t="s">
        <v>501</v>
      </c>
      <c r="D118" s="51"/>
      <c r="E118" s="40" t="s">
        <v>679</v>
      </c>
      <c r="F118" s="52"/>
      <c r="G118" s="52"/>
      <c r="H118" s="52"/>
      <c r="I118" s="52"/>
      <c r="J118" s="52"/>
      <c r="K118" s="52"/>
      <c r="L118" s="53"/>
    </row>
    <row r="119" spans="2:12" s="43" customFormat="1">
      <c r="B119" s="50"/>
      <c r="C119" s="38" t="s">
        <v>501</v>
      </c>
      <c r="D119" s="51"/>
      <c r="E119" s="40" t="s">
        <v>680</v>
      </c>
      <c r="F119" s="52"/>
      <c r="G119" s="52"/>
      <c r="H119" s="52"/>
      <c r="I119" s="52"/>
      <c r="J119" s="52"/>
      <c r="K119" s="52"/>
      <c r="L119" s="53"/>
    </row>
    <row r="120" spans="2:12" s="43" customFormat="1">
      <c r="B120" s="50"/>
      <c r="C120" s="38" t="s">
        <v>501</v>
      </c>
      <c r="D120" s="51"/>
      <c r="E120" s="40" t="s">
        <v>681</v>
      </c>
      <c r="F120" s="52"/>
      <c r="G120" s="52"/>
      <c r="H120" s="52"/>
      <c r="I120" s="52"/>
      <c r="J120" s="52"/>
      <c r="K120" s="52"/>
      <c r="L120" s="53"/>
    </row>
    <row r="121" spans="2:12" s="43" customFormat="1">
      <c r="B121" s="50"/>
      <c r="C121" s="38" t="s">
        <v>501</v>
      </c>
      <c r="D121" s="51"/>
      <c r="E121" s="40" t="s">
        <v>682</v>
      </c>
      <c r="F121" s="52"/>
      <c r="G121" s="52"/>
      <c r="H121" s="52"/>
      <c r="I121" s="52"/>
      <c r="J121" s="52"/>
      <c r="K121" s="52"/>
      <c r="L121" s="53"/>
    </row>
    <row r="122" spans="2:12" s="43" customFormat="1">
      <c r="B122" s="50"/>
      <c r="C122" s="38" t="s">
        <v>501</v>
      </c>
      <c r="D122" s="51"/>
      <c r="E122" s="40" t="s">
        <v>683</v>
      </c>
      <c r="F122" s="52"/>
      <c r="G122" s="52"/>
      <c r="H122" s="52"/>
      <c r="I122" s="52"/>
      <c r="J122" s="52"/>
      <c r="K122" s="52"/>
      <c r="L122" s="53"/>
    </row>
    <row r="123" spans="2:12" s="43" customFormat="1">
      <c r="B123" s="50"/>
      <c r="C123" s="38" t="s">
        <v>501</v>
      </c>
      <c r="D123" s="51"/>
      <c r="E123" s="40" t="s">
        <v>684</v>
      </c>
      <c r="F123" s="52"/>
      <c r="G123" s="52"/>
      <c r="H123" s="52"/>
      <c r="I123" s="52"/>
      <c r="J123" s="52"/>
      <c r="K123" s="52"/>
      <c r="L123" s="53"/>
    </row>
    <row r="124" spans="2:12" s="43" customFormat="1">
      <c r="B124" s="50"/>
      <c r="C124" s="38" t="s">
        <v>501</v>
      </c>
      <c r="D124" s="51"/>
      <c r="E124" s="40" t="s">
        <v>685</v>
      </c>
      <c r="F124" s="52"/>
      <c r="G124" s="52"/>
      <c r="H124" s="52"/>
      <c r="I124" s="52"/>
      <c r="J124" s="52"/>
      <c r="K124" s="52"/>
      <c r="L124" s="53"/>
    </row>
    <row r="125" spans="2:12" s="43" customFormat="1">
      <c r="B125" s="50"/>
      <c r="C125" s="38" t="s">
        <v>501</v>
      </c>
      <c r="D125" s="51"/>
      <c r="E125" s="40" t="s">
        <v>686</v>
      </c>
      <c r="F125" s="52"/>
      <c r="G125" s="52"/>
      <c r="H125" s="52"/>
      <c r="I125" s="52"/>
      <c r="J125" s="52"/>
      <c r="K125" s="52"/>
      <c r="L125" s="53"/>
    </row>
    <row r="126" spans="2:12" s="43" customFormat="1">
      <c r="B126" s="50"/>
      <c r="C126" s="38" t="s">
        <v>501</v>
      </c>
      <c r="D126" s="51"/>
      <c r="E126" s="40" t="s">
        <v>687</v>
      </c>
      <c r="F126" s="52"/>
      <c r="G126" s="52"/>
      <c r="H126" s="52"/>
      <c r="I126" s="52"/>
      <c r="J126" s="52"/>
      <c r="K126" s="52"/>
      <c r="L126" s="53"/>
    </row>
    <row r="127" spans="2:12" s="43" customFormat="1">
      <c r="B127" s="50"/>
      <c r="C127" s="38" t="s">
        <v>501</v>
      </c>
      <c r="D127" s="51"/>
      <c r="E127" s="40" t="s">
        <v>688</v>
      </c>
      <c r="F127" s="52"/>
      <c r="G127" s="52"/>
      <c r="H127" s="52"/>
      <c r="I127" s="52"/>
      <c r="J127" s="52"/>
      <c r="K127" s="52"/>
      <c r="L127" s="53"/>
    </row>
    <row r="128" spans="2:12" s="43" customFormat="1">
      <c r="B128" s="50"/>
      <c r="C128" s="38" t="s">
        <v>501</v>
      </c>
      <c r="D128" s="51"/>
      <c r="E128" s="40" t="s">
        <v>689</v>
      </c>
      <c r="F128" s="52"/>
      <c r="G128" s="52"/>
      <c r="H128" s="52"/>
      <c r="I128" s="52"/>
      <c r="J128" s="52"/>
      <c r="K128" s="52"/>
      <c r="L128" s="53"/>
    </row>
    <row r="129" spans="2:12" s="43" customFormat="1">
      <c r="B129" s="50"/>
      <c r="C129" s="38" t="s">
        <v>501</v>
      </c>
      <c r="D129" s="51"/>
      <c r="E129" s="40" t="s">
        <v>690</v>
      </c>
      <c r="F129" s="52"/>
      <c r="G129" s="52"/>
      <c r="H129" s="52"/>
      <c r="I129" s="52"/>
      <c r="J129" s="52"/>
      <c r="K129" s="52"/>
      <c r="L129" s="53"/>
    </row>
    <row r="130" spans="2:12" s="43" customFormat="1">
      <c r="B130" s="50"/>
      <c r="C130" s="38" t="s">
        <v>501</v>
      </c>
      <c r="D130" s="51"/>
      <c r="E130" s="40" t="s">
        <v>691</v>
      </c>
      <c r="F130" s="52"/>
      <c r="G130" s="52"/>
      <c r="H130" s="52"/>
      <c r="I130" s="52"/>
      <c r="J130" s="52"/>
      <c r="K130" s="52"/>
      <c r="L130" s="53"/>
    </row>
    <row r="131" spans="2:12" s="43" customFormat="1">
      <c r="B131" s="50"/>
      <c r="C131" s="38" t="s">
        <v>501</v>
      </c>
      <c r="D131" s="51"/>
      <c r="E131" s="40" t="s">
        <v>692</v>
      </c>
      <c r="F131" s="52"/>
      <c r="G131" s="52"/>
      <c r="H131" s="52"/>
      <c r="I131" s="52"/>
      <c r="J131" s="52"/>
      <c r="K131" s="52"/>
      <c r="L131" s="53"/>
    </row>
    <row r="132" spans="2:12" s="43" customFormat="1">
      <c r="B132" s="50"/>
      <c r="C132" s="38" t="s">
        <v>501</v>
      </c>
      <c r="D132" s="51"/>
      <c r="E132" s="40" t="s">
        <v>693</v>
      </c>
      <c r="F132" s="52"/>
      <c r="G132" s="52"/>
      <c r="H132" s="52"/>
      <c r="I132" s="52"/>
      <c r="J132" s="52"/>
      <c r="K132" s="52"/>
      <c r="L132" s="53"/>
    </row>
    <row r="133" spans="2:12" s="43" customFormat="1">
      <c r="B133" s="50"/>
      <c r="C133" s="38" t="s">
        <v>501</v>
      </c>
      <c r="D133" s="51"/>
      <c r="E133" s="40" t="s">
        <v>694</v>
      </c>
      <c r="F133" s="52"/>
      <c r="G133" s="52"/>
      <c r="H133" s="52"/>
      <c r="I133" s="52"/>
      <c r="J133" s="52"/>
      <c r="K133" s="52"/>
      <c r="L133" s="53"/>
    </row>
    <row r="134" spans="2:12" s="43" customFormat="1">
      <c r="B134" s="50"/>
      <c r="C134" s="38" t="s">
        <v>501</v>
      </c>
      <c r="D134" s="51"/>
      <c r="E134" s="40" t="s">
        <v>695</v>
      </c>
      <c r="F134" s="52"/>
      <c r="G134" s="52"/>
      <c r="H134" s="52"/>
      <c r="I134" s="52"/>
      <c r="J134" s="52"/>
      <c r="K134" s="52"/>
      <c r="L134" s="53"/>
    </row>
    <row r="135" spans="2:12" s="43" customFormat="1">
      <c r="B135" s="50"/>
      <c r="C135" s="38" t="s">
        <v>501</v>
      </c>
      <c r="D135" s="51"/>
      <c r="E135" s="40" t="s">
        <v>696</v>
      </c>
      <c r="F135" s="52"/>
      <c r="G135" s="52"/>
      <c r="H135" s="52"/>
      <c r="I135" s="52"/>
      <c r="J135" s="52"/>
      <c r="K135" s="52"/>
      <c r="L135" s="53"/>
    </row>
    <row r="136" spans="2:12" s="43" customFormat="1">
      <c r="B136" s="50"/>
      <c r="C136" s="38" t="s">
        <v>501</v>
      </c>
      <c r="D136" s="51"/>
      <c r="E136" s="40" t="s">
        <v>697</v>
      </c>
      <c r="F136" s="52"/>
      <c r="G136" s="52"/>
      <c r="H136" s="52"/>
      <c r="I136" s="52"/>
      <c r="J136" s="52"/>
      <c r="K136" s="52"/>
      <c r="L136" s="53"/>
    </row>
    <row r="137" spans="2:12" s="43" customFormat="1">
      <c r="B137" s="50"/>
      <c r="C137" s="38" t="s">
        <v>501</v>
      </c>
      <c r="D137" s="51"/>
      <c r="E137" s="40" t="s">
        <v>698</v>
      </c>
      <c r="F137" s="52"/>
      <c r="G137" s="52"/>
      <c r="H137" s="52"/>
      <c r="I137" s="52"/>
      <c r="J137" s="52"/>
      <c r="K137" s="52"/>
      <c r="L137" s="53"/>
    </row>
    <row r="138" spans="2:12" s="43" customFormat="1">
      <c r="B138" s="50"/>
      <c r="C138" s="38" t="s">
        <v>501</v>
      </c>
      <c r="D138" s="51"/>
      <c r="E138" s="40" t="s">
        <v>699</v>
      </c>
      <c r="F138" s="52"/>
      <c r="G138" s="52"/>
      <c r="H138" s="52"/>
      <c r="I138" s="52"/>
      <c r="J138" s="52"/>
      <c r="K138" s="52"/>
      <c r="L138" s="53"/>
    </row>
    <row r="139" spans="2:12" s="43" customFormat="1">
      <c r="B139" s="50"/>
      <c r="C139" s="38" t="s">
        <v>501</v>
      </c>
      <c r="D139" s="51"/>
      <c r="E139" s="40" t="s">
        <v>700</v>
      </c>
      <c r="F139" s="52"/>
      <c r="G139" s="52"/>
      <c r="H139" s="52"/>
      <c r="I139" s="52"/>
      <c r="J139" s="52"/>
      <c r="K139" s="52"/>
      <c r="L139" s="53"/>
    </row>
    <row r="140" spans="2:12" s="43" customFormat="1">
      <c r="B140" s="50"/>
      <c r="C140" s="38" t="s">
        <v>501</v>
      </c>
      <c r="D140" s="51"/>
      <c r="E140" s="40" t="s">
        <v>701</v>
      </c>
      <c r="F140" s="52"/>
      <c r="G140" s="52"/>
      <c r="H140" s="52"/>
      <c r="I140" s="52"/>
      <c r="J140" s="52"/>
      <c r="K140" s="52"/>
      <c r="L140" s="53"/>
    </row>
    <row r="141" spans="2:12" s="43" customFormat="1">
      <c r="B141" s="50"/>
      <c r="C141" s="38" t="s">
        <v>501</v>
      </c>
      <c r="D141" s="51"/>
      <c r="E141" s="40" t="s">
        <v>702</v>
      </c>
      <c r="F141" s="52"/>
      <c r="G141" s="52"/>
      <c r="H141" s="52"/>
      <c r="I141" s="52"/>
      <c r="J141" s="52"/>
      <c r="K141" s="52"/>
      <c r="L141" s="53"/>
    </row>
    <row r="142" spans="2:12" s="43" customFormat="1">
      <c r="B142" s="50"/>
      <c r="C142" s="38" t="s">
        <v>501</v>
      </c>
      <c r="D142" s="51"/>
      <c r="E142" s="40" t="s">
        <v>703</v>
      </c>
      <c r="F142" s="52"/>
      <c r="G142" s="52"/>
      <c r="H142" s="52"/>
      <c r="I142" s="52"/>
      <c r="J142" s="52"/>
      <c r="K142" s="52"/>
      <c r="L142" s="53"/>
    </row>
    <row r="143" spans="2:12" s="43" customFormat="1">
      <c r="B143" s="50"/>
      <c r="C143" s="38" t="s">
        <v>501</v>
      </c>
      <c r="D143" s="51"/>
      <c r="E143" s="40" t="s">
        <v>704</v>
      </c>
      <c r="F143" s="52"/>
      <c r="G143" s="52"/>
      <c r="H143" s="52"/>
      <c r="I143" s="52"/>
      <c r="J143" s="52"/>
      <c r="K143" s="52"/>
      <c r="L143" s="53"/>
    </row>
    <row r="144" spans="2:12" s="43" customFormat="1">
      <c r="B144" s="50"/>
      <c r="C144" s="38" t="s">
        <v>501</v>
      </c>
      <c r="D144" s="51"/>
      <c r="E144" s="40" t="s">
        <v>705</v>
      </c>
      <c r="F144" s="52"/>
      <c r="G144" s="52"/>
      <c r="H144" s="52"/>
      <c r="I144" s="52"/>
      <c r="J144" s="52"/>
      <c r="K144" s="52"/>
      <c r="L144" s="53"/>
    </row>
    <row r="145" spans="2:12" s="43" customFormat="1">
      <c r="B145" s="50"/>
      <c r="C145" s="38" t="s">
        <v>501</v>
      </c>
      <c r="D145" s="51"/>
      <c r="E145" s="40" t="s">
        <v>706</v>
      </c>
      <c r="F145" s="52"/>
      <c r="G145" s="52"/>
      <c r="H145" s="52"/>
      <c r="I145" s="52"/>
      <c r="J145" s="52"/>
      <c r="K145" s="52"/>
      <c r="L145" s="53"/>
    </row>
    <row r="146" spans="2:12" s="43" customFormat="1">
      <c r="B146" s="50"/>
      <c r="C146" s="38" t="s">
        <v>501</v>
      </c>
      <c r="D146" s="51"/>
      <c r="E146" s="40" t="s">
        <v>707</v>
      </c>
      <c r="F146" s="52"/>
      <c r="G146" s="52"/>
      <c r="H146" s="52"/>
      <c r="I146" s="52"/>
      <c r="J146" s="52"/>
      <c r="K146" s="52"/>
      <c r="L146" s="53"/>
    </row>
    <row r="147" spans="2:12" s="43" customFormat="1">
      <c r="B147" s="50"/>
      <c r="C147" s="38" t="s">
        <v>501</v>
      </c>
      <c r="D147" s="51"/>
      <c r="E147" s="40" t="s">
        <v>708</v>
      </c>
      <c r="F147" s="52"/>
      <c r="G147" s="52"/>
      <c r="H147" s="52"/>
      <c r="I147" s="52"/>
      <c r="J147" s="52"/>
      <c r="K147" s="52"/>
      <c r="L147" s="53"/>
    </row>
    <row r="148" spans="2:12" s="43" customFormat="1">
      <c r="B148" s="50"/>
      <c r="C148" s="38" t="s">
        <v>501</v>
      </c>
      <c r="D148" s="51"/>
      <c r="E148" s="40" t="s">
        <v>709</v>
      </c>
      <c r="F148" s="52"/>
      <c r="G148" s="52"/>
      <c r="H148" s="52"/>
      <c r="I148" s="52"/>
      <c r="J148" s="52"/>
      <c r="K148" s="52"/>
      <c r="L148" s="53"/>
    </row>
    <row r="149" spans="2:12" s="43" customFormat="1">
      <c r="B149" s="50"/>
      <c r="C149" s="38" t="s">
        <v>501</v>
      </c>
      <c r="D149" s="51"/>
      <c r="E149" s="40" t="s">
        <v>710</v>
      </c>
      <c r="F149" s="52"/>
      <c r="G149" s="52"/>
      <c r="H149" s="52"/>
      <c r="I149" s="52"/>
      <c r="J149" s="52"/>
      <c r="K149" s="52"/>
      <c r="L149" s="53"/>
    </row>
    <row r="150" spans="2:12" s="43" customFormat="1">
      <c r="B150" s="50"/>
      <c r="C150" s="38" t="s">
        <v>501</v>
      </c>
      <c r="D150" s="51"/>
      <c r="E150" s="40" t="s">
        <v>711</v>
      </c>
      <c r="F150" s="52"/>
      <c r="G150" s="52"/>
      <c r="H150" s="52"/>
      <c r="I150" s="52"/>
      <c r="J150" s="52"/>
      <c r="K150" s="52"/>
      <c r="L150" s="53"/>
    </row>
    <row r="151" spans="2:12" s="43" customFormat="1">
      <c r="B151" s="50"/>
      <c r="C151" s="38" t="s">
        <v>501</v>
      </c>
      <c r="D151" s="51"/>
      <c r="E151" s="40" t="s">
        <v>712</v>
      </c>
      <c r="F151" s="52"/>
      <c r="G151" s="52"/>
      <c r="H151" s="52"/>
      <c r="I151" s="52"/>
      <c r="J151" s="52"/>
      <c r="K151" s="52"/>
      <c r="L151" s="53"/>
    </row>
    <row r="152" spans="2:12" s="43" customFormat="1">
      <c r="B152" s="50"/>
      <c r="C152" s="38" t="s">
        <v>501</v>
      </c>
      <c r="D152" s="51"/>
      <c r="E152" s="40" t="s">
        <v>713</v>
      </c>
      <c r="F152" s="52"/>
      <c r="G152" s="52"/>
      <c r="H152" s="52"/>
      <c r="I152" s="52"/>
      <c r="J152" s="52"/>
      <c r="K152" s="52"/>
      <c r="L152" s="53"/>
    </row>
    <row r="153" spans="2:12" s="43" customFormat="1">
      <c r="B153" s="50"/>
      <c r="C153" s="38" t="s">
        <v>501</v>
      </c>
      <c r="D153" s="51"/>
      <c r="E153" s="40" t="s">
        <v>714</v>
      </c>
      <c r="F153" s="52"/>
      <c r="G153" s="52"/>
      <c r="H153" s="52"/>
      <c r="I153" s="52"/>
      <c r="J153" s="52"/>
      <c r="K153" s="52"/>
      <c r="L153" s="53"/>
    </row>
    <row r="154" spans="2:12" s="43" customFormat="1">
      <c r="B154" s="50"/>
      <c r="C154" s="38" t="s">
        <v>501</v>
      </c>
      <c r="D154" s="51"/>
      <c r="E154" s="40" t="s">
        <v>715</v>
      </c>
      <c r="F154" s="52"/>
      <c r="G154" s="52"/>
      <c r="H154" s="52"/>
      <c r="I154" s="52"/>
      <c r="J154" s="52"/>
      <c r="K154" s="52"/>
      <c r="L154" s="53"/>
    </row>
    <row r="155" spans="2:12" s="43" customFormat="1">
      <c r="B155" s="50"/>
      <c r="C155" s="38" t="s">
        <v>501</v>
      </c>
      <c r="D155" s="51"/>
      <c r="E155" s="40" t="s">
        <v>716</v>
      </c>
      <c r="F155" s="52"/>
      <c r="G155" s="52"/>
      <c r="H155" s="52"/>
      <c r="I155" s="52"/>
      <c r="J155" s="52"/>
      <c r="K155" s="52"/>
      <c r="L155" s="53"/>
    </row>
    <row r="156" spans="2:12" s="43" customFormat="1">
      <c r="B156" s="50"/>
      <c r="C156" s="38" t="s">
        <v>501</v>
      </c>
      <c r="D156" s="51"/>
      <c r="E156" s="40" t="s">
        <v>717</v>
      </c>
      <c r="F156" s="52"/>
      <c r="G156" s="52"/>
      <c r="H156" s="52"/>
      <c r="I156" s="52"/>
      <c r="J156" s="52"/>
      <c r="K156" s="52"/>
      <c r="L156" s="53"/>
    </row>
    <row r="157" spans="2:12" s="43" customFormat="1">
      <c r="B157" s="50"/>
      <c r="C157" s="38" t="s">
        <v>501</v>
      </c>
      <c r="D157" s="51"/>
      <c r="E157" s="40" t="s">
        <v>718</v>
      </c>
      <c r="F157" s="52"/>
      <c r="G157" s="52"/>
      <c r="H157" s="52"/>
      <c r="I157" s="52"/>
      <c r="J157" s="52"/>
      <c r="K157" s="52"/>
      <c r="L157" s="53"/>
    </row>
    <row r="158" spans="2:12" s="43" customFormat="1">
      <c r="B158" s="50"/>
      <c r="C158" s="38" t="s">
        <v>501</v>
      </c>
      <c r="D158" s="51"/>
      <c r="E158" s="40" t="s">
        <v>719</v>
      </c>
      <c r="F158" s="52"/>
      <c r="G158" s="52"/>
      <c r="H158" s="52"/>
      <c r="I158" s="52"/>
      <c r="J158" s="52"/>
      <c r="K158" s="52"/>
      <c r="L158" s="53"/>
    </row>
    <row r="159" spans="2:12" s="43" customFormat="1">
      <c r="B159" s="50"/>
      <c r="C159" s="38" t="s">
        <v>501</v>
      </c>
      <c r="D159" s="51"/>
      <c r="E159" s="40" t="s">
        <v>720</v>
      </c>
      <c r="F159" s="52"/>
      <c r="G159" s="52"/>
      <c r="H159" s="52"/>
      <c r="I159" s="52"/>
      <c r="J159" s="52"/>
      <c r="K159" s="52"/>
      <c r="L159" s="53"/>
    </row>
    <row r="160" spans="2:12" s="43" customFormat="1">
      <c r="B160" s="50"/>
      <c r="C160" s="38" t="s">
        <v>501</v>
      </c>
      <c r="D160" s="51"/>
      <c r="E160" s="40" t="s">
        <v>721</v>
      </c>
      <c r="F160" s="52"/>
      <c r="G160" s="52"/>
      <c r="H160" s="52"/>
      <c r="I160" s="52"/>
      <c r="J160" s="52"/>
      <c r="K160" s="52"/>
      <c r="L160" s="53"/>
    </row>
    <row r="161" spans="2:12" s="43" customFormat="1">
      <c r="B161" s="50"/>
      <c r="C161" s="38" t="s">
        <v>501</v>
      </c>
      <c r="D161" s="51"/>
      <c r="E161" s="40" t="s">
        <v>722</v>
      </c>
      <c r="F161" s="52"/>
      <c r="G161" s="52"/>
      <c r="H161" s="52"/>
      <c r="I161" s="52"/>
      <c r="J161" s="52"/>
      <c r="K161" s="52"/>
      <c r="L161" s="53"/>
    </row>
    <row r="162" spans="2:12" s="43" customFormat="1">
      <c r="B162" s="50"/>
      <c r="C162" s="38" t="s">
        <v>501</v>
      </c>
      <c r="D162" s="51"/>
      <c r="E162" s="40" t="s">
        <v>723</v>
      </c>
      <c r="F162" s="52"/>
      <c r="G162" s="52"/>
      <c r="H162" s="52"/>
      <c r="I162" s="52"/>
      <c r="J162" s="52"/>
      <c r="K162" s="52"/>
      <c r="L162" s="53"/>
    </row>
    <row r="163" spans="2:12" s="43" customFormat="1">
      <c r="B163" s="50"/>
      <c r="C163" s="38" t="s">
        <v>501</v>
      </c>
      <c r="D163" s="51"/>
      <c r="E163" s="40" t="s">
        <v>724</v>
      </c>
      <c r="F163" s="52"/>
      <c r="G163" s="52"/>
      <c r="H163" s="52"/>
      <c r="I163" s="52"/>
      <c r="J163" s="52"/>
      <c r="K163" s="52"/>
      <c r="L163" s="53"/>
    </row>
    <row r="164" spans="2:12" s="43" customFormat="1">
      <c r="B164" s="50"/>
      <c r="C164" s="38" t="s">
        <v>501</v>
      </c>
      <c r="D164" s="51"/>
      <c r="E164" s="40" t="s">
        <v>725</v>
      </c>
      <c r="F164" s="52"/>
      <c r="G164" s="52"/>
      <c r="H164" s="52"/>
      <c r="I164" s="52"/>
      <c r="J164" s="52"/>
      <c r="K164" s="52"/>
      <c r="L164" s="53"/>
    </row>
    <row r="165" spans="2:12" s="43" customFormat="1">
      <c r="B165" s="50"/>
      <c r="C165" s="38" t="s">
        <v>501</v>
      </c>
      <c r="D165" s="51"/>
      <c r="E165" s="40" t="s">
        <v>726</v>
      </c>
      <c r="F165" s="52"/>
      <c r="G165" s="52"/>
      <c r="H165" s="52"/>
      <c r="I165" s="52"/>
      <c r="J165" s="52"/>
      <c r="K165" s="52"/>
      <c r="L165" s="53"/>
    </row>
    <row r="166" spans="2:12" s="43" customFormat="1">
      <c r="B166" s="50"/>
      <c r="C166" s="38" t="s">
        <v>501</v>
      </c>
      <c r="D166" s="51"/>
      <c r="E166" s="40" t="s">
        <v>727</v>
      </c>
      <c r="F166" s="52"/>
      <c r="G166" s="52"/>
      <c r="H166" s="52"/>
      <c r="I166" s="52"/>
      <c r="J166" s="52"/>
      <c r="K166" s="52"/>
      <c r="L166" s="53"/>
    </row>
    <row r="167" spans="2:12" s="43" customFormat="1">
      <c r="B167" s="50"/>
      <c r="C167" s="38" t="s">
        <v>501</v>
      </c>
      <c r="D167" s="51"/>
      <c r="E167" s="40" t="s">
        <v>728</v>
      </c>
      <c r="F167" s="52"/>
      <c r="G167" s="52"/>
      <c r="H167" s="52"/>
      <c r="I167" s="52"/>
      <c r="J167" s="52"/>
      <c r="K167" s="52"/>
      <c r="L167" s="53"/>
    </row>
    <row r="168" spans="2:12" s="43" customFormat="1">
      <c r="B168" s="50"/>
      <c r="C168" s="38" t="s">
        <v>501</v>
      </c>
      <c r="D168" s="51"/>
      <c r="E168" s="40" t="s">
        <v>729</v>
      </c>
      <c r="F168" s="52"/>
      <c r="G168" s="52"/>
      <c r="H168" s="52"/>
      <c r="I168" s="52"/>
      <c r="J168" s="52"/>
      <c r="K168" s="52"/>
      <c r="L168" s="53"/>
    </row>
    <row r="169" spans="2:12" s="43" customFormat="1">
      <c r="B169" s="50"/>
      <c r="C169" s="38" t="s">
        <v>501</v>
      </c>
      <c r="D169" s="51"/>
      <c r="E169" s="40" t="s">
        <v>730</v>
      </c>
      <c r="F169" s="52"/>
      <c r="G169" s="52"/>
      <c r="H169" s="52"/>
      <c r="I169" s="52"/>
      <c r="J169" s="52"/>
      <c r="K169" s="52"/>
      <c r="L169" s="53"/>
    </row>
    <row r="170" spans="2:12" s="43" customFormat="1">
      <c r="B170" s="50"/>
      <c r="C170" s="38" t="s">
        <v>501</v>
      </c>
      <c r="D170" s="51"/>
      <c r="E170" s="40" t="s">
        <v>731</v>
      </c>
      <c r="F170" s="52"/>
      <c r="G170" s="52"/>
      <c r="H170" s="52"/>
      <c r="I170" s="52"/>
      <c r="J170" s="52"/>
      <c r="K170" s="52"/>
      <c r="L170" s="53"/>
    </row>
    <row r="171" spans="2:12" s="43" customFormat="1">
      <c r="B171" s="50"/>
      <c r="C171" s="38" t="s">
        <v>501</v>
      </c>
      <c r="D171" s="51"/>
      <c r="E171" s="40" t="s">
        <v>732</v>
      </c>
      <c r="F171" s="52"/>
      <c r="G171" s="52"/>
      <c r="H171" s="52"/>
      <c r="I171" s="52"/>
      <c r="J171" s="52"/>
      <c r="K171" s="52"/>
      <c r="L171" s="53"/>
    </row>
    <row r="172" spans="2:12" s="43" customFormat="1">
      <c r="B172" s="50"/>
      <c r="C172" s="38" t="s">
        <v>501</v>
      </c>
      <c r="D172" s="51"/>
      <c r="E172" s="40" t="s">
        <v>733</v>
      </c>
      <c r="F172" s="52"/>
      <c r="G172" s="52"/>
      <c r="H172" s="52"/>
      <c r="I172" s="52"/>
      <c r="J172" s="52"/>
      <c r="K172" s="52"/>
      <c r="L172" s="53"/>
    </row>
    <row r="173" spans="2:12" s="43" customFormat="1">
      <c r="B173" s="50"/>
      <c r="C173" s="38" t="s">
        <v>501</v>
      </c>
      <c r="D173" s="51"/>
      <c r="E173" s="40" t="s">
        <v>734</v>
      </c>
      <c r="F173" s="52"/>
      <c r="G173" s="52"/>
      <c r="H173" s="52"/>
      <c r="I173" s="52"/>
      <c r="J173" s="52"/>
      <c r="K173" s="52"/>
      <c r="L173" s="53"/>
    </row>
    <row r="174" spans="2:12" s="43" customFormat="1">
      <c r="B174" s="50"/>
      <c r="C174" s="38" t="s">
        <v>501</v>
      </c>
      <c r="D174" s="51"/>
      <c r="E174" s="40" t="s">
        <v>735</v>
      </c>
      <c r="F174" s="52"/>
      <c r="G174" s="52"/>
      <c r="H174" s="52"/>
      <c r="I174" s="52"/>
      <c r="J174" s="52"/>
      <c r="K174" s="52"/>
      <c r="L174" s="53"/>
    </row>
    <row r="175" spans="2:12" s="43" customFormat="1">
      <c r="B175" s="50"/>
      <c r="C175" s="38" t="s">
        <v>501</v>
      </c>
      <c r="D175" s="51"/>
      <c r="E175" s="40" t="s">
        <v>736</v>
      </c>
      <c r="F175" s="52"/>
      <c r="G175" s="52"/>
      <c r="H175" s="52"/>
      <c r="I175" s="52"/>
      <c r="J175" s="52"/>
      <c r="K175" s="52"/>
      <c r="L175" s="53"/>
    </row>
    <row r="176" spans="2:12" s="43" customFormat="1">
      <c r="B176" s="50"/>
      <c r="C176" s="38" t="s">
        <v>501</v>
      </c>
      <c r="D176" s="51"/>
      <c r="E176" s="40" t="s">
        <v>737</v>
      </c>
      <c r="F176" s="52"/>
      <c r="G176" s="52"/>
      <c r="H176" s="52"/>
      <c r="I176" s="52"/>
      <c r="J176" s="52"/>
      <c r="K176" s="52"/>
      <c r="L176" s="53"/>
    </row>
    <row r="177" spans="2:12" s="43" customFormat="1">
      <c r="B177" s="50"/>
      <c r="C177" s="38" t="s">
        <v>501</v>
      </c>
      <c r="D177" s="51"/>
      <c r="E177" s="40" t="s">
        <v>738</v>
      </c>
      <c r="F177" s="52"/>
      <c r="G177" s="52"/>
      <c r="H177" s="52"/>
      <c r="I177" s="52"/>
      <c r="J177" s="52"/>
      <c r="K177" s="52"/>
      <c r="L177" s="53"/>
    </row>
    <row r="178" spans="2:12" s="43" customFormat="1">
      <c r="B178" s="50"/>
      <c r="C178" s="38" t="s">
        <v>501</v>
      </c>
      <c r="D178" s="51"/>
      <c r="E178" s="40" t="s">
        <v>739</v>
      </c>
      <c r="F178" s="52"/>
      <c r="G178" s="52"/>
      <c r="H178" s="52"/>
      <c r="I178" s="52"/>
      <c r="J178" s="52"/>
      <c r="K178" s="52"/>
      <c r="L178" s="53"/>
    </row>
    <row r="179" spans="2:12" s="43" customFormat="1">
      <c r="B179" s="50"/>
      <c r="C179" s="38" t="s">
        <v>501</v>
      </c>
      <c r="D179" s="51"/>
      <c r="E179" s="40" t="s">
        <v>740</v>
      </c>
      <c r="F179" s="52"/>
      <c r="G179" s="52"/>
      <c r="H179" s="52"/>
      <c r="I179" s="52"/>
      <c r="J179" s="52"/>
      <c r="K179" s="52"/>
      <c r="L179" s="53"/>
    </row>
    <row r="180" spans="2:12" s="43" customFormat="1">
      <c r="B180" s="50"/>
      <c r="C180" s="38" t="s">
        <v>501</v>
      </c>
      <c r="D180" s="51"/>
      <c r="E180" s="40" t="s">
        <v>741</v>
      </c>
      <c r="F180" s="52"/>
      <c r="G180" s="52"/>
      <c r="H180" s="52"/>
      <c r="I180" s="52"/>
      <c r="J180" s="52"/>
      <c r="K180" s="52"/>
      <c r="L180" s="53"/>
    </row>
    <row r="181" spans="2:12" s="43" customFormat="1">
      <c r="B181" s="50"/>
      <c r="C181" s="38" t="s">
        <v>501</v>
      </c>
      <c r="D181" s="51"/>
      <c r="E181" s="40" t="s">
        <v>742</v>
      </c>
      <c r="F181" s="52"/>
      <c r="G181" s="52"/>
      <c r="H181" s="52"/>
      <c r="I181" s="52"/>
      <c r="J181" s="52"/>
      <c r="K181" s="52"/>
      <c r="L181" s="53"/>
    </row>
    <row r="182" spans="2:12" s="43" customFormat="1">
      <c r="B182" s="50"/>
      <c r="C182" s="38" t="s">
        <v>501</v>
      </c>
      <c r="D182" s="51"/>
      <c r="E182" s="40" t="s">
        <v>743</v>
      </c>
      <c r="F182" s="52"/>
      <c r="G182" s="52"/>
      <c r="H182" s="52"/>
      <c r="I182" s="52"/>
      <c r="J182" s="52"/>
      <c r="K182" s="52"/>
      <c r="L182" s="53"/>
    </row>
    <row r="183" spans="2:12" s="43" customFormat="1">
      <c r="B183" s="50"/>
      <c r="C183" s="38" t="s">
        <v>501</v>
      </c>
      <c r="D183" s="51"/>
      <c r="E183" s="40" t="s">
        <v>744</v>
      </c>
      <c r="F183" s="52"/>
      <c r="G183" s="52"/>
      <c r="H183" s="52"/>
      <c r="I183" s="52"/>
      <c r="J183" s="52"/>
      <c r="K183" s="52"/>
      <c r="L183" s="53"/>
    </row>
    <row r="184" spans="2:12" s="43" customFormat="1">
      <c r="B184" s="50"/>
      <c r="C184" s="38" t="s">
        <v>501</v>
      </c>
      <c r="D184" s="51"/>
      <c r="E184" s="40" t="s">
        <v>745</v>
      </c>
      <c r="F184" s="52"/>
      <c r="G184" s="52"/>
      <c r="H184" s="52"/>
      <c r="I184" s="52"/>
      <c r="J184" s="52"/>
      <c r="K184" s="52"/>
      <c r="L184" s="53"/>
    </row>
    <row r="185" spans="2:12" s="43" customFormat="1">
      <c r="B185" s="50"/>
      <c r="C185" s="38" t="s">
        <v>501</v>
      </c>
      <c r="D185" s="51"/>
      <c r="E185" s="40" t="s">
        <v>746</v>
      </c>
      <c r="F185" s="52"/>
      <c r="G185" s="52"/>
      <c r="H185" s="52"/>
      <c r="I185" s="52"/>
      <c r="J185" s="52"/>
      <c r="K185" s="52"/>
      <c r="L185" s="53"/>
    </row>
    <row r="186" spans="2:12" s="43" customFormat="1">
      <c r="B186" s="50"/>
      <c r="C186" s="38" t="s">
        <v>501</v>
      </c>
      <c r="D186" s="51"/>
      <c r="E186" s="40" t="s">
        <v>747</v>
      </c>
      <c r="F186" s="52"/>
      <c r="G186" s="52"/>
      <c r="H186" s="52"/>
      <c r="I186" s="52"/>
      <c r="J186" s="52"/>
      <c r="K186" s="52"/>
      <c r="L186" s="53"/>
    </row>
    <row r="187" spans="2:12" s="43" customFormat="1">
      <c r="B187" s="50"/>
      <c r="C187" s="38" t="s">
        <v>501</v>
      </c>
      <c r="D187" s="51"/>
      <c r="E187" s="40" t="s">
        <v>748</v>
      </c>
      <c r="F187" s="52"/>
      <c r="G187" s="52"/>
      <c r="H187" s="52"/>
      <c r="I187" s="52"/>
      <c r="J187" s="52"/>
      <c r="K187" s="52"/>
      <c r="L187" s="53"/>
    </row>
    <row r="188" spans="2:12" s="43" customFormat="1">
      <c r="B188" s="50"/>
      <c r="C188" s="38" t="s">
        <v>501</v>
      </c>
      <c r="D188" s="51"/>
      <c r="E188" s="40" t="s">
        <v>749</v>
      </c>
      <c r="F188" s="52"/>
      <c r="G188" s="52"/>
      <c r="H188" s="52"/>
      <c r="I188" s="52"/>
      <c r="J188" s="52"/>
      <c r="K188" s="52"/>
      <c r="L188" s="53"/>
    </row>
    <row r="189" spans="2:12" s="43" customFormat="1">
      <c r="B189" s="50"/>
      <c r="C189" s="38" t="s">
        <v>501</v>
      </c>
      <c r="D189" s="51"/>
      <c r="E189" s="40" t="s">
        <v>750</v>
      </c>
      <c r="F189" s="52"/>
      <c r="G189" s="52"/>
      <c r="H189" s="52"/>
      <c r="I189" s="52"/>
      <c r="J189" s="52"/>
      <c r="K189" s="52"/>
      <c r="L189" s="53"/>
    </row>
    <row r="190" spans="2:12" s="43" customFormat="1">
      <c r="B190" s="50"/>
      <c r="C190" s="38" t="s">
        <v>501</v>
      </c>
      <c r="D190" s="51"/>
      <c r="E190" s="40" t="s">
        <v>751</v>
      </c>
      <c r="F190" s="52"/>
      <c r="G190" s="52"/>
      <c r="H190" s="52"/>
      <c r="I190" s="52"/>
      <c r="J190" s="52"/>
      <c r="K190" s="52"/>
      <c r="L190" s="53"/>
    </row>
    <row r="191" spans="2:12" s="43" customFormat="1">
      <c r="B191" s="50"/>
      <c r="C191" s="38" t="s">
        <v>501</v>
      </c>
      <c r="D191" s="51"/>
      <c r="E191" s="40" t="s">
        <v>752</v>
      </c>
      <c r="F191" s="52"/>
      <c r="G191" s="52"/>
      <c r="H191" s="52"/>
      <c r="I191" s="52"/>
      <c r="J191" s="52"/>
      <c r="K191" s="52"/>
      <c r="L191" s="53"/>
    </row>
    <row r="192" spans="2:12" s="43" customFormat="1">
      <c r="B192" s="50"/>
      <c r="C192" s="38" t="s">
        <v>501</v>
      </c>
      <c r="D192" s="51"/>
      <c r="E192" s="40" t="s">
        <v>753</v>
      </c>
      <c r="F192" s="52"/>
      <c r="G192" s="52"/>
      <c r="H192" s="52"/>
      <c r="I192" s="52"/>
      <c r="J192" s="52"/>
      <c r="K192" s="52"/>
      <c r="L192" s="53"/>
    </row>
    <row r="193" spans="2:12" s="43" customFormat="1">
      <c r="B193" s="50"/>
      <c r="C193" s="38" t="s">
        <v>501</v>
      </c>
      <c r="D193" s="51"/>
      <c r="E193" s="40" t="s">
        <v>754</v>
      </c>
      <c r="F193" s="52"/>
      <c r="G193" s="52"/>
      <c r="H193" s="52"/>
      <c r="I193" s="52"/>
      <c r="J193" s="52"/>
      <c r="K193" s="52"/>
      <c r="L193" s="53"/>
    </row>
    <row r="194" spans="2:12" s="43" customFormat="1">
      <c r="B194" s="50"/>
      <c r="C194" s="38" t="s">
        <v>501</v>
      </c>
      <c r="D194" s="51"/>
      <c r="E194" s="40" t="s">
        <v>755</v>
      </c>
      <c r="F194" s="52"/>
      <c r="G194" s="52"/>
      <c r="H194" s="52"/>
      <c r="I194" s="52"/>
      <c r="J194" s="52"/>
      <c r="K194" s="52"/>
      <c r="L194" s="53"/>
    </row>
    <row r="195" spans="2:12" s="43" customFormat="1">
      <c r="B195" s="50"/>
      <c r="C195" s="38" t="s">
        <v>501</v>
      </c>
      <c r="D195" s="51"/>
      <c r="E195" s="40" t="s">
        <v>756</v>
      </c>
      <c r="F195" s="52"/>
      <c r="G195" s="52"/>
      <c r="H195" s="52"/>
      <c r="I195" s="52"/>
      <c r="J195" s="52"/>
      <c r="K195" s="52"/>
      <c r="L195" s="53"/>
    </row>
    <row r="196" spans="2:12" s="43" customFormat="1">
      <c r="B196" s="50"/>
      <c r="C196" s="38" t="s">
        <v>501</v>
      </c>
      <c r="D196" s="51"/>
      <c r="E196" s="40" t="s">
        <v>757</v>
      </c>
      <c r="F196" s="52"/>
      <c r="G196" s="52"/>
      <c r="H196" s="52"/>
      <c r="I196" s="52"/>
      <c r="J196" s="52"/>
      <c r="K196" s="52"/>
      <c r="L196" s="53"/>
    </row>
    <row r="197" spans="2:12" s="43" customFormat="1">
      <c r="B197" s="50"/>
      <c r="C197" s="38" t="s">
        <v>501</v>
      </c>
      <c r="D197" s="51"/>
      <c r="E197" s="40" t="s">
        <v>758</v>
      </c>
      <c r="F197" s="52"/>
      <c r="G197" s="52"/>
      <c r="H197" s="52"/>
      <c r="I197" s="52"/>
      <c r="J197" s="52"/>
      <c r="K197" s="52"/>
      <c r="L197" s="53"/>
    </row>
    <row r="198" spans="2:12" s="43" customFormat="1">
      <c r="B198" s="50"/>
      <c r="C198" s="38" t="s">
        <v>501</v>
      </c>
      <c r="D198" s="51"/>
      <c r="E198" s="40" t="s">
        <v>759</v>
      </c>
      <c r="F198" s="52"/>
      <c r="G198" s="52"/>
      <c r="H198" s="52"/>
      <c r="I198" s="52"/>
      <c r="J198" s="52"/>
      <c r="K198" s="52"/>
      <c r="L198" s="53"/>
    </row>
    <row r="199" spans="2:12" s="43" customFormat="1">
      <c r="B199" s="50"/>
      <c r="C199" s="38" t="s">
        <v>501</v>
      </c>
      <c r="D199" s="51"/>
      <c r="E199" s="40" t="s">
        <v>760</v>
      </c>
      <c r="F199" s="52"/>
      <c r="G199" s="52"/>
      <c r="H199" s="52"/>
      <c r="I199" s="52"/>
      <c r="J199" s="52"/>
      <c r="K199" s="52"/>
      <c r="L199" s="53"/>
    </row>
    <row r="200" spans="2:12" s="43" customFormat="1">
      <c r="B200" s="50"/>
      <c r="C200" s="38" t="s">
        <v>501</v>
      </c>
      <c r="D200" s="51"/>
      <c r="E200" s="40" t="s">
        <v>761</v>
      </c>
      <c r="F200" s="52"/>
      <c r="G200" s="52"/>
      <c r="H200" s="52"/>
      <c r="I200" s="52"/>
      <c r="J200" s="52"/>
      <c r="K200" s="52"/>
      <c r="L200" s="53"/>
    </row>
    <row r="201" spans="2:12" s="43" customFormat="1">
      <c r="B201" s="50"/>
      <c r="C201" s="38" t="s">
        <v>501</v>
      </c>
      <c r="D201" s="51"/>
      <c r="E201" s="40" t="s">
        <v>762</v>
      </c>
      <c r="F201" s="52"/>
      <c r="G201" s="52"/>
      <c r="H201" s="52"/>
      <c r="I201" s="52"/>
      <c r="J201" s="52"/>
      <c r="K201" s="52"/>
      <c r="L201" s="53"/>
    </row>
    <row r="202" spans="2:12" s="43" customFormat="1">
      <c r="B202" s="50"/>
      <c r="C202" s="38" t="s">
        <v>501</v>
      </c>
      <c r="D202" s="51"/>
      <c r="E202" s="40" t="s">
        <v>763</v>
      </c>
      <c r="F202" s="52"/>
      <c r="G202" s="52"/>
      <c r="H202" s="52"/>
      <c r="I202" s="52"/>
      <c r="J202" s="52"/>
      <c r="K202" s="52"/>
      <c r="L202" s="53"/>
    </row>
    <row r="203" spans="2:12" s="43" customFormat="1">
      <c r="B203" s="50"/>
      <c r="C203" s="38" t="s">
        <v>501</v>
      </c>
      <c r="D203" s="51"/>
      <c r="E203" s="40" t="s">
        <v>764</v>
      </c>
      <c r="F203" s="52"/>
      <c r="G203" s="52"/>
      <c r="H203" s="52"/>
      <c r="I203" s="52"/>
      <c r="J203" s="52"/>
      <c r="K203" s="52"/>
      <c r="L203" s="53"/>
    </row>
    <row r="204" spans="2:12" s="43" customFormat="1">
      <c r="B204" s="50"/>
      <c r="C204" s="38" t="s">
        <v>501</v>
      </c>
      <c r="D204" s="51"/>
      <c r="E204" s="40" t="s">
        <v>765</v>
      </c>
      <c r="F204" s="52"/>
      <c r="G204" s="52"/>
      <c r="H204" s="52"/>
      <c r="I204" s="52"/>
      <c r="J204" s="52"/>
      <c r="K204" s="52"/>
      <c r="L204" s="53"/>
    </row>
    <row r="205" spans="2:12" s="43" customFormat="1">
      <c r="B205" s="50"/>
      <c r="C205" s="38" t="s">
        <v>501</v>
      </c>
      <c r="D205" s="51"/>
      <c r="E205" s="40" t="s">
        <v>766</v>
      </c>
      <c r="F205" s="52"/>
      <c r="G205" s="52"/>
      <c r="H205" s="52"/>
      <c r="I205" s="52"/>
      <c r="J205" s="52"/>
      <c r="K205" s="52"/>
      <c r="L205" s="53"/>
    </row>
    <row r="206" spans="2:12" s="43" customFormat="1">
      <c r="B206" s="50"/>
      <c r="C206" s="38" t="s">
        <v>501</v>
      </c>
      <c r="D206" s="51"/>
      <c r="E206" s="40" t="s">
        <v>767</v>
      </c>
      <c r="F206" s="52"/>
      <c r="G206" s="52"/>
      <c r="H206" s="52"/>
      <c r="I206" s="52"/>
      <c r="J206" s="52"/>
      <c r="K206" s="52"/>
      <c r="L206" s="53"/>
    </row>
    <row r="207" spans="2:12" s="43" customFormat="1">
      <c r="B207" s="50"/>
      <c r="C207" s="38" t="s">
        <v>501</v>
      </c>
      <c r="D207" s="51"/>
      <c r="E207" s="40" t="s">
        <v>768</v>
      </c>
      <c r="F207" s="52"/>
      <c r="G207" s="52"/>
      <c r="H207" s="52"/>
      <c r="I207" s="52"/>
      <c r="J207" s="52"/>
      <c r="K207" s="52"/>
      <c r="L207" s="53"/>
    </row>
    <row r="208" spans="2:12" s="43" customFormat="1">
      <c r="B208" s="50"/>
      <c r="C208" s="38" t="s">
        <v>501</v>
      </c>
      <c r="D208" s="51"/>
      <c r="E208" s="40" t="s">
        <v>769</v>
      </c>
      <c r="F208" s="52"/>
      <c r="G208" s="52"/>
      <c r="H208" s="52"/>
      <c r="I208" s="52"/>
      <c r="J208" s="52"/>
      <c r="K208" s="52"/>
      <c r="L208" s="53"/>
    </row>
    <row r="209" spans="2:12" s="43" customFormat="1">
      <c r="B209" s="50"/>
      <c r="C209" s="38" t="s">
        <v>501</v>
      </c>
      <c r="D209" s="51"/>
      <c r="E209" s="40" t="s">
        <v>770</v>
      </c>
      <c r="F209" s="52"/>
      <c r="G209" s="52"/>
      <c r="H209" s="52"/>
      <c r="I209" s="52"/>
      <c r="J209" s="52"/>
      <c r="K209" s="52"/>
      <c r="L209" s="53"/>
    </row>
    <row r="210" spans="2:12" s="43" customFormat="1">
      <c r="B210" s="50"/>
      <c r="C210" s="38" t="s">
        <v>501</v>
      </c>
      <c r="D210" s="51"/>
      <c r="E210" s="40" t="s">
        <v>771</v>
      </c>
      <c r="F210" s="52"/>
      <c r="G210" s="52"/>
      <c r="H210" s="52"/>
      <c r="I210" s="52"/>
      <c r="J210" s="52"/>
      <c r="K210" s="52"/>
      <c r="L210" s="53"/>
    </row>
    <row r="211" spans="2:12" s="43" customFormat="1">
      <c r="B211" s="50"/>
      <c r="C211" s="38" t="s">
        <v>501</v>
      </c>
      <c r="D211" s="51"/>
      <c r="E211" s="40" t="s">
        <v>772</v>
      </c>
      <c r="F211" s="52"/>
      <c r="G211" s="52"/>
      <c r="H211" s="52"/>
      <c r="I211" s="52"/>
      <c r="J211" s="52"/>
      <c r="K211" s="52"/>
      <c r="L211" s="53"/>
    </row>
    <row r="212" spans="2:12" s="43" customFormat="1">
      <c r="B212" s="50"/>
      <c r="C212" s="38" t="s">
        <v>501</v>
      </c>
      <c r="D212" s="51"/>
      <c r="E212" s="40" t="s">
        <v>773</v>
      </c>
      <c r="F212" s="52"/>
      <c r="G212" s="52"/>
      <c r="H212" s="52"/>
      <c r="I212" s="52"/>
      <c r="J212" s="52"/>
      <c r="K212" s="52"/>
      <c r="L212" s="53"/>
    </row>
    <row r="213" spans="2:12" s="43" customFormat="1">
      <c r="B213" s="50"/>
      <c r="C213" s="38" t="s">
        <v>501</v>
      </c>
      <c r="D213" s="51"/>
      <c r="E213" s="40" t="s">
        <v>774</v>
      </c>
      <c r="F213" s="52"/>
      <c r="G213" s="52"/>
      <c r="H213" s="52"/>
      <c r="I213" s="52"/>
      <c r="J213" s="52"/>
      <c r="K213" s="52"/>
      <c r="L213" s="53"/>
    </row>
    <row r="214" spans="2:12" s="43" customFormat="1">
      <c r="B214" s="50"/>
      <c r="C214" s="38" t="s">
        <v>501</v>
      </c>
      <c r="D214" s="51"/>
      <c r="E214" s="40" t="s">
        <v>775</v>
      </c>
      <c r="F214" s="52"/>
      <c r="G214" s="52"/>
      <c r="H214" s="52"/>
      <c r="I214" s="52"/>
      <c r="J214" s="52"/>
      <c r="K214" s="52"/>
      <c r="L214" s="53"/>
    </row>
    <row r="215" spans="2:12" s="43" customFormat="1">
      <c r="B215" s="50"/>
      <c r="C215" s="38" t="s">
        <v>501</v>
      </c>
      <c r="D215" s="51"/>
      <c r="E215" s="40" t="s">
        <v>776</v>
      </c>
      <c r="F215" s="52"/>
      <c r="G215" s="52"/>
      <c r="H215" s="52"/>
      <c r="I215" s="52"/>
      <c r="J215" s="52"/>
      <c r="K215" s="52"/>
      <c r="L215" s="53"/>
    </row>
    <row r="216" spans="2:12" s="43" customFormat="1">
      <c r="B216" s="50"/>
      <c r="C216" s="38" t="s">
        <v>501</v>
      </c>
      <c r="D216" s="51"/>
      <c r="E216" s="40" t="s">
        <v>777</v>
      </c>
      <c r="F216" s="52"/>
      <c r="G216" s="52"/>
      <c r="H216" s="52"/>
      <c r="I216" s="52"/>
      <c r="J216" s="52"/>
      <c r="K216" s="52"/>
      <c r="L216" s="53"/>
    </row>
    <row r="217" spans="2:12" s="43" customFormat="1">
      <c r="B217" s="50"/>
      <c r="C217" s="38" t="s">
        <v>501</v>
      </c>
      <c r="D217" s="51"/>
      <c r="E217" s="40" t="s">
        <v>778</v>
      </c>
      <c r="F217" s="52"/>
      <c r="G217" s="52"/>
      <c r="H217" s="52"/>
      <c r="I217" s="52"/>
      <c r="J217" s="52"/>
      <c r="K217" s="52"/>
      <c r="L217" s="53"/>
    </row>
    <row r="218" spans="2:12" s="43" customFormat="1">
      <c r="B218" s="50"/>
      <c r="C218" s="38" t="s">
        <v>501</v>
      </c>
      <c r="D218" s="51"/>
      <c r="E218" s="40" t="s">
        <v>779</v>
      </c>
      <c r="F218" s="52"/>
      <c r="G218" s="52"/>
      <c r="H218" s="52"/>
      <c r="I218" s="52"/>
      <c r="J218" s="52"/>
      <c r="K218" s="52"/>
      <c r="L218" s="53"/>
    </row>
    <row r="219" spans="2:12" s="43" customFormat="1">
      <c r="B219" s="50"/>
      <c r="C219" s="38" t="s">
        <v>501</v>
      </c>
      <c r="D219" s="51"/>
      <c r="E219" s="40" t="s">
        <v>780</v>
      </c>
      <c r="F219" s="52"/>
      <c r="G219" s="52"/>
      <c r="H219" s="52"/>
      <c r="I219" s="52"/>
      <c r="J219" s="52"/>
      <c r="K219" s="52"/>
      <c r="L219" s="53"/>
    </row>
    <row r="220" spans="2:12" s="43" customFormat="1">
      <c r="B220" s="50"/>
      <c r="C220" s="38" t="s">
        <v>501</v>
      </c>
      <c r="D220" s="51"/>
      <c r="E220" s="40" t="s">
        <v>781</v>
      </c>
      <c r="F220" s="52"/>
      <c r="G220" s="52"/>
      <c r="H220" s="52"/>
      <c r="I220" s="52"/>
      <c r="J220" s="52"/>
      <c r="K220" s="52"/>
      <c r="L220" s="53"/>
    </row>
    <row r="221" spans="2:12" s="43" customFormat="1">
      <c r="B221" s="50"/>
      <c r="C221" s="38" t="s">
        <v>501</v>
      </c>
      <c r="D221" s="51"/>
      <c r="E221" s="40" t="s">
        <v>782</v>
      </c>
      <c r="F221" s="52"/>
      <c r="G221" s="52"/>
      <c r="H221" s="52"/>
      <c r="I221" s="52"/>
      <c r="J221" s="52"/>
      <c r="K221" s="52"/>
      <c r="L221" s="53"/>
    </row>
    <row r="222" spans="2:12" s="43" customFormat="1">
      <c r="B222" s="50"/>
      <c r="C222" s="38" t="s">
        <v>501</v>
      </c>
      <c r="D222" s="51"/>
      <c r="E222" s="40" t="s">
        <v>783</v>
      </c>
      <c r="F222" s="52"/>
      <c r="G222" s="52"/>
      <c r="H222" s="52"/>
      <c r="I222" s="52"/>
      <c r="J222" s="52"/>
      <c r="K222" s="52"/>
      <c r="L222" s="53"/>
    </row>
    <row r="223" spans="2:12" s="43" customFormat="1">
      <c r="B223" s="50"/>
      <c r="C223" s="57"/>
      <c r="D223" s="51"/>
      <c r="E223" s="58"/>
      <c r="F223" s="52"/>
      <c r="G223" s="52"/>
      <c r="H223" s="52"/>
      <c r="I223" s="52"/>
      <c r="J223" s="52"/>
      <c r="K223" s="52"/>
      <c r="L223" s="53"/>
    </row>
    <row r="224" spans="2:12" s="43" customFormat="1">
      <c r="B224" s="50"/>
      <c r="C224" s="57"/>
      <c r="D224" s="51"/>
      <c r="E224" s="58"/>
      <c r="F224" s="52"/>
      <c r="G224" s="52"/>
      <c r="H224" s="52"/>
      <c r="I224" s="52"/>
      <c r="J224" s="52"/>
      <c r="K224" s="52"/>
      <c r="L224" s="53"/>
    </row>
    <row r="225" spans="2:12" s="43" customFormat="1">
      <c r="B225" s="51"/>
      <c r="C225" s="57"/>
      <c r="D225" s="51"/>
      <c r="E225" s="58"/>
      <c r="F225" s="52"/>
      <c r="G225" s="52"/>
      <c r="H225" s="52"/>
      <c r="I225" s="52"/>
      <c r="J225" s="52"/>
      <c r="K225" s="52"/>
      <c r="L225" s="53"/>
    </row>
    <row r="226" spans="2:12" s="43" customFormat="1">
      <c r="B226" s="51"/>
      <c r="C226" s="57"/>
      <c r="D226" s="51"/>
      <c r="E226" s="58"/>
      <c r="F226" s="52"/>
      <c r="G226" s="52"/>
      <c r="H226" s="52"/>
      <c r="I226" s="52"/>
      <c r="J226" s="52"/>
      <c r="K226" s="52"/>
      <c r="L226" s="53"/>
    </row>
    <row r="227" spans="2:12" s="43" customFormat="1">
      <c r="B227" s="51"/>
      <c r="C227" s="57"/>
      <c r="D227" s="51"/>
      <c r="E227" s="58"/>
      <c r="F227" s="52"/>
      <c r="G227" s="52"/>
      <c r="H227" s="52"/>
      <c r="I227" s="52"/>
      <c r="J227" s="52"/>
      <c r="K227" s="52"/>
      <c r="L227" s="53"/>
    </row>
    <row r="228" spans="2:12" s="43" customFormat="1">
      <c r="B228" s="51"/>
      <c r="C228" s="57"/>
      <c r="D228" s="51"/>
      <c r="E228" s="58"/>
      <c r="F228" s="52"/>
      <c r="G228" s="52"/>
      <c r="H228" s="52"/>
      <c r="I228" s="52"/>
      <c r="J228" s="52"/>
      <c r="K228" s="52"/>
      <c r="L228" s="53"/>
    </row>
    <row r="229" spans="2:12" s="43" customFormat="1">
      <c r="B229" s="51"/>
      <c r="C229" s="57"/>
      <c r="D229" s="51"/>
      <c r="E229" s="58"/>
      <c r="F229" s="52"/>
      <c r="G229" s="52"/>
      <c r="H229" s="52"/>
      <c r="I229" s="52"/>
      <c r="J229" s="52"/>
      <c r="K229" s="52"/>
      <c r="L229" s="53"/>
    </row>
    <row r="230" spans="2:12" s="43" customFormat="1">
      <c r="B230" s="51"/>
      <c r="C230" s="57"/>
      <c r="D230" s="51"/>
      <c r="E230" s="58"/>
      <c r="F230" s="52"/>
      <c r="G230" s="52"/>
      <c r="H230" s="52"/>
      <c r="I230" s="52"/>
      <c r="J230" s="52"/>
      <c r="K230" s="52"/>
      <c r="L230" s="53"/>
    </row>
    <row r="231" spans="2:12" s="43" customFormat="1">
      <c r="B231" s="51"/>
      <c r="C231" s="57"/>
      <c r="D231" s="51"/>
      <c r="E231" s="58"/>
      <c r="F231" s="52"/>
      <c r="G231" s="52"/>
      <c r="H231" s="52"/>
      <c r="I231" s="52"/>
      <c r="J231" s="52"/>
      <c r="K231" s="52"/>
      <c r="L231" s="53"/>
    </row>
    <row r="232" spans="2:12" s="43" customFormat="1">
      <c r="B232" s="51"/>
      <c r="C232" s="57"/>
      <c r="D232" s="51"/>
      <c r="E232" s="58"/>
      <c r="F232" s="52"/>
      <c r="G232" s="52"/>
      <c r="H232" s="52"/>
      <c r="I232" s="52"/>
      <c r="J232" s="52"/>
      <c r="K232" s="52"/>
      <c r="L232" s="53"/>
    </row>
    <row r="233" spans="2:12" s="43" customFormat="1">
      <c r="B233" s="51"/>
      <c r="C233" s="57"/>
      <c r="D233" s="51"/>
      <c r="E233" s="58"/>
      <c r="F233" s="52"/>
      <c r="G233" s="52"/>
      <c r="H233" s="52"/>
      <c r="I233" s="52"/>
      <c r="J233" s="52"/>
      <c r="K233" s="52"/>
      <c r="L233" s="53"/>
    </row>
    <row r="234" spans="2:12" s="43" customFormat="1">
      <c r="B234" s="51"/>
      <c r="C234" s="57"/>
      <c r="D234" s="51"/>
      <c r="E234" s="58"/>
      <c r="F234" s="52"/>
      <c r="G234" s="52"/>
      <c r="H234" s="52"/>
      <c r="I234" s="52"/>
      <c r="J234" s="52"/>
      <c r="K234" s="52"/>
      <c r="L234" s="53"/>
    </row>
    <row r="235" spans="2:12" s="43" customFormat="1">
      <c r="B235" s="51"/>
      <c r="C235" s="57"/>
      <c r="D235" s="51"/>
      <c r="E235" s="58"/>
      <c r="F235" s="52"/>
      <c r="G235" s="52"/>
      <c r="H235" s="52"/>
      <c r="I235" s="52"/>
      <c r="J235" s="52"/>
      <c r="K235" s="52"/>
      <c r="L235" s="53"/>
    </row>
    <row r="236" spans="2:12" s="43" customFormat="1">
      <c r="B236" s="51"/>
      <c r="C236" s="57"/>
      <c r="D236" s="51"/>
      <c r="E236" s="58"/>
      <c r="F236" s="52"/>
      <c r="G236" s="52"/>
      <c r="H236" s="52"/>
      <c r="I236" s="52"/>
      <c r="J236" s="52"/>
      <c r="K236" s="52"/>
      <c r="L236" s="53"/>
    </row>
    <row r="237" spans="2:12" s="43" customFormat="1">
      <c r="B237" s="51"/>
      <c r="C237" s="57"/>
      <c r="D237" s="51"/>
      <c r="E237" s="58"/>
      <c r="F237" s="52"/>
      <c r="G237" s="52"/>
      <c r="H237" s="52"/>
      <c r="I237" s="52"/>
      <c r="J237" s="52"/>
      <c r="K237" s="52"/>
      <c r="L237" s="53"/>
    </row>
    <row r="238" spans="2:12" s="43" customFormat="1">
      <c r="B238" s="51"/>
      <c r="C238" s="57"/>
      <c r="D238" s="51"/>
      <c r="E238" s="58"/>
      <c r="F238" s="52"/>
      <c r="G238" s="52"/>
      <c r="H238" s="52"/>
      <c r="I238" s="52"/>
      <c r="J238" s="52"/>
      <c r="K238" s="52"/>
      <c r="L238" s="53"/>
    </row>
    <row r="239" spans="2:12" s="43" customFormat="1">
      <c r="B239" s="51"/>
      <c r="C239" s="57"/>
      <c r="D239" s="51"/>
      <c r="E239" s="58"/>
      <c r="F239" s="52"/>
      <c r="G239" s="52"/>
      <c r="H239" s="52"/>
      <c r="I239" s="52"/>
      <c r="J239" s="52"/>
      <c r="K239" s="52"/>
      <c r="L239" s="53"/>
    </row>
    <row r="240" spans="2:12" s="43" customFormat="1">
      <c r="B240" s="51"/>
      <c r="C240" s="57"/>
      <c r="D240" s="51"/>
      <c r="E240" s="58"/>
      <c r="F240" s="52"/>
      <c r="G240" s="52"/>
      <c r="H240" s="52"/>
      <c r="I240" s="52"/>
      <c r="J240" s="52"/>
      <c r="K240" s="52"/>
      <c r="L240" s="53"/>
    </row>
    <row r="241" spans="2:12" s="43" customFormat="1">
      <c r="B241" s="51"/>
      <c r="C241" s="57"/>
      <c r="D241" s="51"/>
      <c r="E241" s="58"/>
      <c r="F241" s="52"/>
      <c r="G241" s="52"/>
      <c r="H241" s="52"/>
      <c r="I241" s="52"/>
      <c r="J241" s="52"/>
      <c r="K241" s="52"/>
      <c r="L241" s="53"/>
    </row>
    <row r="242" spans="2:12" s="43" customFormat="1">
      <c r="B242" s="51"/>
      <c r="C242" s="57"/>
      <c r="D242" s="51"/>
      <c r="E242" s="58"/>
      <c r="F242" s="52"/>
      <c r="G242" s="52"/>
      <c r="H242" s="52"/>
      <c r="I242" s="52"/>
      <c r="J242" s="52"/>
      <c r="K242" s="52"/>
      <c r="L242" s="53"/>
    </row>
    <row r="243" spans="2:12" s="43" customFormat="1">
      <c r="B243" s="51"/>
      <c r="C243" s="57"/>
      <c r="D243" s="51"/>
      <c r="E243" s="58"/>
      <c r="F243" s="52"/>
      <c r="G243" s="52"/>
      <c r="H243" s="52"/>
      <c r="I243" s="52"/>
      <c r="J243" s="52"/>
      <c r="K243" s="52"/>
      <c r="L243" s="53"/>
    </row>
    <row r="244" spans="2:12" s="43" customFormat="1">
      <c r="B244" s="51"/>
      <c r="C244" s="57"/>
      <c r="D244" s="51"/>
      <c r="E244" s="58"/>
      <c r="F244" s="52"/>
      <c r="G244" s="52"/>
      <c r="H244" s="52"/>
      <c r="I244" s="52"/>
      <c r="J244" s="52"/>
      <c r="K244" s="52"/>
      <c r="L244" s="53"/>
    </row>
    <row r="245" spans="2:12" s="43" customFormat="1">
      <c r="B245" s="51"/>
      <c r="C245" s="57"/>
      <c r="D245" s="51"/>
      <c r="E245" s="58"/>
      <c r="F245" s="52"/>
      <c r="G245" s="52"/>
      <c r="H245" s="52"/>
      <c r="I245" s="52"/>
      <c r="J245" s="52"/>
      <c r="K245" s="52"/>
      <c r="L245" s="53"/>
    </row>
    <row r="246" spans="2:12" s="43" customFormat="1">
      <c r="B246" s="51"/>
      <c r="C246" s="57"/>
      <c r="D246" s="51"/>
      <c r="E246" s="58"/>
      <c r="F246" s="52"/>
      <c r="G246" s="52"/>
      <c r="H246" s="52"/>
      <c r="I246" s="52"/>
      <c r="J246" s="52"/>
      <c r="K246" s="52"/>
      <c r="L246" s="53"/>
    </row>
    <row r="247" spans="2:12" s="43" customFormat="1">
      <c r="B247" s="51"/>
      <c r="C247" s="57"/>
      <c r="D247" s="51"/>
      <c r="E247" s="58"/>
      <c r="F247" s="52"/>
      <c r="G247" s="52"/>
      <c r="H247" s="52"/>
      <c r="I247" s="52"/>
      <c r="J247" s="52"/>
      <c r="K247" s="52"/>
      <c r="L247" s="53"/>
    </row>
    <row r="248" spans="2:12" s="43" customFormat="1">
      <c r="B248" s="51"/>
      <c r="C248" s="57"/>
      <c r="D248" s="51"/>
      <c r="E248" s="58"/>
      <c r="F248" s="52"/>
      <c r="G248" s="52"/>
      <c r="H248" s="52"/>
      <c r="I248" s="52"/>
      <c r="J248" s="52"/>
      <c r="K248" s="52"/>
      <c r="L248" s="53"/>
    </row>
    <row r="249" spans="2:12" s="43" customFormat="1">
      <c r="B249" s="51"/>
      <c r="C249" s="57"/>
      <c r="D249" s="51"/>
      <c r="E249" s="58"/>
      <c r="F249" s="52"/>
      <c r="G249" s="52"/>
      <c r="H249" s="52"/>
      <c r="I249" s="52"/>
      <c r="J249" s="52"/>
      <c r="K249" s="52"/>
      <c r="L249" s="53"/>
    </row>
    <row r="250" spans="2:12" s="43" customFormat="1">
      <c r="B250" s="51"/>
      <c r="C250" s="57"/>
      <c r="D250" s="51"/>
      <c r="E250" s="58"/>
      <c r="F250" s="52"/>
      <c r="G250" s="52"/>
      <c r="H250" s="52"/>
      <c r="I250" s="52"/>
      <c r="J250" s="52"/>
      <c r="K250" s="52"/>
      <c r="L250" s="53"/>
    </row>
    <row r="251" spans="2:12" s="43" customFormat="1">
      <c r="B251" s="51"/>
      <c r="C251" s="57"/>
      <c r="D251" s="51"/>
      <c r="E251" s="58"/>
      <c r="F251" s="52"/>
      <c r="G251" s="52"/>
      <c r="H251" s="52"/>
      <c r="I251" s="52"/>
      <c r="J251" s="52"/>
      <c r="K251" s="52"/>
      <c r="L251" s="53"/>
    </row>
    <row r="252" spans="2:12" s="43" customFormat="1">
      <c r="B252" s="51"/>
      <c r="C252" s="57"/>
      <c r="D252" s="51"/>
      <c r="E252" s="58"/>
      <c r="F252" s="52"/>
      <c r="G252" s="52"/>
      <c r="H252" s="52"/>
      <c r="I252" s="52"/>
      <c r="J252" s="52"/>
      <c r="K252" s="52"/>
      <c r="L252" s="53"/>
    </row>
    <row r="253" spans="2:12" s="43" customFormat="1">
      <c r="B253" s="51"/>
      <c r="C253" s="57"/>
      <c r="D253" s="51"/>
      <c r="E253" s="58"/>
      <c r="F253" s="52"/>
      <c r="G253" s="52"/>
      <c r="H253" s="52"/>
      <c r="I253" s="52"/>
      <c r="J253" s="52"/>
      <c r="K253" s="52"/>
      <c r="L253" s="53"/>
    </row>
    <row r="254" spans="2:12" s="43" customFormat="1">
      <c r="B254" s="51"/>
      <c r="C254" s="57"/>
      <c r="D254" s="51"/>
      <c r="E254" s="58"/>
      <c r="F254" s="52"/>
      <c r="G254" s="52"/>
      <c r="H254" s="52"/>
      <c r="I254" s="52"/>
      <c r="J254" s="52"/>
      <c r="K254" s="52"/>
      <c r="L254" s="53"/>
    </row>
    <row r="255" spans="2:12" s="43" customFormat="1">
      <c r="B255" s="51"/>
      <c r="C255" s="57"/>
      <c r="D255" s="51"/>
      <c r="E255" s="58"/>
      <c r="F255" s="52"/>
      <c r="G255" s="52"/>
      <c r="H255" s="52"/>
      <c r="I255" s="52"/>
      <c r="J255" s="52"/>
      <c r="K255" s="52"/>
      <c r="L255" s="53"/>
    </row>
    <row r="256" spans="2:12" s="43" customFormat="1">
      <c r="B256" s="51"/>
      <c r="C256" s="57"/>
      <c r="D256" s="51"/>
      <c r="E256" s="58"/>
      <c r="F256" s="52"/>
      <c r="G256" s="52"/>
      <c r="H256" s="52"/>
      <c r="I256" s="52"/>
      <c r="J256" s="52"/>
      <c r="K256" s="52"/>
      <c r="L256" s="53"/>
    </row>
    <row r="257" spans="2:12" s="43" customFormat="1">
      <c r="B257" s="51"/>
      <c r="C257" s="57"/>
      <c r="D257" s="51"/>
      <c r="E257" s="58"/>
      <c r="F257" s="52"/>
      <c r="G257" s="52"/>
      <c r="H257" s="52"/>
      <c r="I257" s="52"/>
      <c r="J257" s="52"/>
      <c r="K257" s="52"/>
      <c r="L257" s="53"/>
    </row>
    <row r="258" spans="2:12" s="43" customFormat="1">
      <c r="B258" s="51"/>
      <c r="C258" s="57"/>
      <c r="D258" s="51"/>
      <c r="E258" s="58"/>
      <c r="F258" s="52"/>
      <c r="G258" s="52"/>
      <c r="H258" s="52"/>
      <c r="I258" s="52"/>
      <c r="J258" s="52"/>
      <c r="K258" s="52"/>
      <c r="L258" s="53"/>
    </row>
    <row r="259" spans="2:12" s="43" customFormat="1">
      <c r="B259" s="51"/>
      <c r="C259" s="57"/>
      <c r="D259" s="51"/>
      <c r="E259" s="58"/>
      <c r="F259" s="52"/>
      <c r="G259" s="52"/>
      <c r="H259" s="52"/>
      <c r="I259" s="52"/>
      <c r="J259" s="52"/>
      <c r="K259" s="52"/>
      <c r="L259" s="53"/>
    </row>
    <row r="260" spans="2:12" s="43" customFormat="1">
      <c r="B260" s="51"/>
      <c r="C260" s="57"/>
      <c r="D260" s="51"/>
      <c r="E260" s="58"/>
      <c r="F260" s="52"/>
      <c r="G260" s="52"/>
      <c r="H260" s="52"/>
      <c r="I260" s="52"/>
      <c r="J260" s="52"/>
      <c r="K260" s="52"/>
      <c r="L260" s="53"/>
    </row>
    <row r="261" spans="2:12" s="43" customFormat="1">
      <c r="B261" s="51"/>
      <c r="C261" s="57"/>
      <c r="D261" s="51"/>
      <c r="E261" s="58"/>
      <c r="F261" s="52"/>
      <c r="G261" s="52"/>
      <c r="H261" s="52"/>
      <c r="I261" s="52"/>
      <c r="J261" s="52"/>
      <c r="K261" s="52"/>
      <c r="L261" s="53"/>
    </row>
    <row r="262" spans="2:12" s="43" customFormat="1">
      <c r="B262" s="51"/>
      <c r="C262" s="57"/>
      <c r="D262" s="51"/>
      <c r="E262" s="58"/>
      <c r="F262" s="52"/>
      <c r="G262" s="52"/>
      <c r="H262" s="52"/>
      <c r="I262" s="52"/>
      <c r="J262" s="52"/>
      <c r="K262" s="52"/>
      <c r="L262" s="53"/>
    </row>
    <row r="263" spans="2:12" s="43" customFormat="1">
      <c r="B263" s="51"/>
      <c r="C263" s="57"/>
      <c r="D263" s="51"/>
      <c r="E263" s="58"/>
      <c r="F263" s="52"/>
      <c r="G263" s="52"/>
      <c r="H263" s="52"/>
      <c r="I263" s="52"/>
      <c r="J263" s="52"/>
      <c r="K263" s="52"/>
      <c r="L263" s="53"/>
    </row>
    <row r="264" spans="2:12" s="43" customFormat="1">
      <c r="B264" s="51"/>
      <c r="C264" s="57"/>
      <c r="D264" s="51"/>
      <c r="E264" s="58"/>
      <c r="F264" s="52"/>
      <c r="G264" s="52"/>
      <c r="H264" s="52"/>
      <c r="I264" s="52"/>
      <c r="J264" s="52"/>
      <c r="K264" s="52"/>
      <c r="L264" s="53"/>
    </row>
    <row r="265" spans="2:12" s="43" customFormat="1">
      <c r="B265" s="51"/>
      <c r="C265" s="57"/>
      <c r="D265" s="51"/>
      <c r="E265" s="58"/>
      <c r="F265" s="52"/>
      <c r="G265" s="52"/>
      <c r="H265" s="52"/>
      <c r="I265" s="52"/>
      <c r="J265" s="52"/>
      <c r="K265" s="52"/>
      <c r="L265" s="53"/>
    </row>
    <row r="266" spans="2:12" s="43" customFormat="1">
      <c r="B266" s="51"/>
      <c r="C266" s="57"/>
      <c r="D266" s="51"/>
      <c r="E266" s="58"/>
      <c r="F266" s="52"/>
      <c r="G266" s="52"/>
      <c r="H266" s="52"/>
      <c r="I266" s="52"/>
      <c r="J266" s="52"/>
      <c r="K266" s="52"/>
      <c r="L266" s="53"/>
    </row>
    <row r="267" spans="2:12" s="43" customFormat="1">
      <c r="B267" s="51"/>
      <c r="C267" s="57"/>
      <c r="D267" s="51"/>
      <c r="E267" s="58"/>
      <c r="F267" s="52"/>
      <c r="G267" s="52"/>
      <c r="H267" s="52"/>
      <c r="I267" s="52"/>
      <c r="J267" s="52"/>
      <c r="K267" s="52"/>
      <c r="L267" s="53"/>
    </row>
    <row r="268" spans="2:12" s="43" customFormat="1">
      <c r="B268" s="51"/>
      <c r="C268" s="57"/>
      <c r="D268" s="51"/>
      <c r="E268" s="58"/>
      <c r="F268" s="52"/>
      <c r="G268" s="52"/>
      <c r="H268" s="52"/>
      <c r="I268" s="52"/>
      <c r="J268" s="52"/>
      <c r="K268" s="52"/>
      <c r="L268" s="53"/>
    </row>
    <row r="269" spans="2:12" s="43" customFormat="1">
      <c r="B269" s="51"/>
      <c r="C269" s="57"/>
      <c r="D269" s="51"/>
      <c r="E269" s="58"/>
      <c r="F269" s="52"/>
      <c r="G269" s="52"/>
      <c r="H269" s="52"/>
      <c r="I269" s="52"/>
      <c r="J269" s="52"/>
      <c r="K269" s="52"/>
      <c r="L269" s="53"/>
    </row>
    <row r="270" spans="2:12" s="43" customFormat="1">
      <c r="B270" s="51"/>
      <c r="C270" s="57"/>
      <c r="D270" s="51"/>
      <c r="E270" s="58"/>
      <c r="F270" s="52"/>
      <c r="G270" s="52"/>
      <c r="H270" s="52"/>
      <c r="I270" s="52"/>
      <c r="J270" s="52"/>
      <c r="K270" s="52"/>
      <c r="L270" s="53"/>
    </row>
    <row r="271" spans="2:12" s="43" customFormat="1">
      <c r="B271" s="51"/>
      <c r="C271" s="57"/>
      <c r="D271" s="51"/>
      <c r="E271" s="58"/>
      <c r="F271" s="52"/>
      <c r="G271" s="52"/>
      <c r="H271" s="52"/>
      <c r="I271" s="52"/>
      <c r="J271" s="52"/>
      <c r="K271" s="52"/>
      <c r="L271" s="53"/>
    </row>
    <row r="272" spans="2:12" s="43" customFormat="1">
      <c r="B272" s="51"/>
      <c r="C272" s="57"/>
      <c r="D272" s="51"/>
      <c r="E272" s="58"/>
      <c r="F272" s="52"/>
      <c r="G272" s="52"/>
      <c r="H272" s="52"/>
      <c r="I272" s="52"/>
      <c r="J272" s="52"/>
      <c r="K272" s="52"/>
      <c r="L272" s="53"/>
    </row>
    <row r="273" spans="2:12" s="43" customFormat="1">
      <c r="B273" s="51"/>
      <c r="C273" s="57"/>
      <c r="D273" s="51"/>
      <c r="E273" s="58"/>
      <c r="F273" s="52"/>
      <c r="G273" s="52"/>
      <c r="H273" s="52"/>
      <c r="I273" s="52"/>
      <c r="J273" s="52"/>
      <c r="K273" s="52"/>
      <c r="L273" s="53"/>
    </row>
    <row r="274" spans="2:12" s="43" customFormat="1">
      <c r="B274" s="51"/>
      <c r="C274" s="57"/>
      <c r="D274" s="51"/>
      <c r="E274" s="58"/>
      <c r="F274" s="52"/>
      <c r="G274" s="52"/>
      <c r="H274" s="52"/>
      <c r="I274" s="52"/>
      <c r="J274" s="52"/>
      <c r="K274" s="52"/>
      <c r="L274" s="53"/>
    </row>
    <row r="275" spans="2:12" s="43" customFormat="1">
      <c r="B275" s="51"/>
      <c r="C275" s="57"/>
      <c r="D275" s="51"/>
      <c r="E275" s="58"/>
      <c r="F275" s="52"/>
      <c r="G275" s="52"/>
      <c r="H275" s="52"/>
      <c r="I275" s="52"/>
      <c r="J275" s="52"/>
      <c r="K275" s="52"/>
      <c r="L275" s="53"/>
    </row>
    <row r="276" spans="2:12" s="43" customFormat="1">
      <c r="B276" s="51"/>
      <c r="C276" s="57"/>
      <c r="D276" s="51"/>
      <c r="E276" s="58"/>
      <c r="F276" s="52"/>
      <c r="G276" s="52"/>
      <c r="H276" s="52"/>
      <c r="I276" s="52"/>
      <c r="J276" s="52"/>
      <c r="K276" s="52"/>
      <c r="L276" s="53"/>
    </row>
    <row r="277" spans="2:12" s="43" customFormat="1">
      <c r="B277" s="51"/>
      <c r="C277" s="57"/>
      <c r="D277" s="51"/>
      <c r="E277" s="58"/>
      <c r="F277" s="52"/>
      <c r="G277" s="52"/>
      <c r="H277" s="52"/>
      <c r="I277" s="52"/>
      <c r="J277" s="52"/>
      <c r="K277" s="52"/>
      <c r="L277" s="53"/>
    </row>
    <row r="278" spans="2:12" s="43" customFormat="1">
      <c r="B278" s="51"/>
      <c r="C278" s="57"/>
      <c r="D278" s="51"/>
      <c r="E278" s="58"/>
      <c r="F278" s="52"/>
      <c r="G278" s="52"/>
      <c r="H278" s="52"/>
      <c r="I278" s="52"/>
      <c r="J278" s="52"/>
      <c r="K278" s="52"/>
      <c r="L278" s="53"/>
    </row>
    <row r="279" spans="2:12" s="43" customFormat="1">
      <c r="B279" s="51"/>
      <c r="C279" s="57"/>
      <c r="D279" s="51"/>
      <c r="E279" s="58"/>
      <c r="F279" s="52"/>
      <c r="G279" s="52"/>
      <c r="H279" s="52"/>
      <c r="I279" s="52"/>
      <c r="J279" s="52"/>
      <c r="K279" s="52"/>
      <c r="L279" s="53"/>
    </row>
    <row r="280" spans="2:12" s="43" customFormat="1">
      <c r="B280" s="51"/>
      <c r="C280" s="57"/>
      <c r="D280" s="51"/>
      <c r="E280" s="58"/>
      <c r="F280" s="52"/>
      <c r="G280" s="52"/>
      <c r="H280" s="52"/>
      <c r="I280" s="52"/>
      <c r="J280" s="52"/>
      <c r="K280" s="52"/>
      <c r="L280" s="53"/>
    </row>
    <row r="281" spans="2:12" s="43" customFormat="1">
      <c r="B281" s="51"/>
      <c r="C281" s="57"/>
      <c r="D281" s="51"/>
      <c r="E281" s="58"/>
      <c r="F281" s="52"/>
      <c r="G281" s="52"/>
      <c r="H281" s="52"/>
      <c r="I281" s="52"/>
      <c r="J281" s="52"/>
      <c r="K281" s="52"/>
      <c r="L281" s="53"/>
    </row>
    <row r="282" spans="2:12" s="43" customFormat="1">
      <c r="B282" s="51"/>
      <c r="C282" s="57"/>
      <c r="D282" s="51"/>
      <c r="E282" s="58"/>
      <c r="F282" s="52"/>
      <c r="G282" s="52"/>
      <c r="H282" s="52"/>
      <c r="I282" s="52"/>
      <c r="J282" s="52"/>
      <c r="K282" s="52"/>
      <c r="L282" s="53"/>
    </row>
  </sheetData>
  <sheetProtection formatCells="0" formatColumns="0" formatRows="0" sort="0"/>
  <phoneticPr fontId="16" type="noConversion"/>
  <dataValidations count="1">
    <dataValidation showInputMessage="1" showErrorMessage="1" sqref="K2:K258"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D2:D13 D20:D25 D34:D41 D51:D57 D68:D73 D83:D89</xm:sqref>
        </x14:dataValidation>
        <x14:dataValidation type="list" showInputMessage="1" showErrorMessage="1" xr:uid="{00000000-0002-0000-0100-000002000000}">
          <x14:formula1>
            <xm:f>Tabelle2!$C$2:$C$3</xm:f>
          </x14:formula1>
          <xm:sqref>K259:K282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67"/>
  <sheetViews>
    <sheetView showGridLines="0" tabSelected="1" topLeftCell="H1" zoomScale="110" zoomScaleNormal="110" workbookViewId="0">
      <pane ySplit="1" topLeftCell="A54" activePane="bottomLeft" state="frozen"/>
      <selection pane="bottomLeft" activeCell="H2" sqref="H2:I55"/>
    </sheetView>
  </sheetViews>
  <sheetFormatPr baseColWidth="10" defaultColWidth="11.44140625" defaultRowHeight="14.4"/>
  <cols>
    <col min="1" max="1" width="5.6640625" customWidth="1"/>
    <col min="2" max="2" width="5.5546875" style="28" hidden="1" customWidth="1"/>
    <col min="3" max="3" width="8.5546875" style="28" hidden="1" customWidth="1"/>
    <col min="4" max="4" width="13" style="20" hidden="1" customWidth="1"/>
    <col min="5" max="5" width="7.44140625" style="20" hidden="1" customWidth="1"/>
    <col min="6" max="6" width="7" style="20" hidden="1" customWidth="1"/>
    <col min="7" max="7" width="14.6640625" style="20" hidden="1" customWidth="1"/>
    <col min="8" max="8" width="81.44140625" style="18" customWidth="1"/>
    <col min="9" max="9" width="80.109375" style="18" customWidth="1"/>
    <col min="10" max="10" width="12.33203125" style="19" hidden="1" customWidth="1"/>
    <col min="11" max="11" width="32" hidden="1" customWidth="1"/>
  </cols>
  <sheetData>
    <row r="1" spans="2:11" s="29" customFormat="1" ht="93" customHeight="1">
      <c r="B1" s="44" t="s">
        <v>35</v>
      </c>
      <c r="C1" s="44" t="s">
        <v>36</v>
      </c>
      <c r="D1" s="45" t="s">
        <v>784</v>
      </c>
      <c r="E1" s="45" t="s">
        <v>785</v>
      </c>
      <c r="F1" s="45" t="s">
        <v>786</v>
      </c>
      <c r="G1" s="45" t="s">
        <v>787</v>
      </c>
      <c r="H1" s="46" t="s">
        <v>39</v>
      </c>
      <c r="I1" s="46" t="s">
        <v>788</v>
      </c>
      <c r="J1" s="48" t="s">
        <v>42</v>
      </c>
      <c r="K1" s="46" t="s">
        <v>789</v>
      </c>
    </row>
    <row r="2" spans="2:11" s="65" customFormat="1" ht="41.4">
      <c r="B2" s="37">
        <v>1</v>
      </c>
      <c r="C2" s="38" t="s">
        <v>44</v>
      </c>
      <c r="D2" s="39" t="s">
        <v>45</v>
      </c>
      <c r="E2" s="39">
        <f>IF(D2="leicht",6,IF(D2="mittel",6,IF(D2="schwer",18,xxx)))</f>
        <v>6</v>
      </c>
      <c r="F2" s="39">
        <f>IF(E2=6,30,IF(E2=18,40,xxx))</f>
        <v>30</v>
      </c>
      <c r="G2" s="40" t="s">
        <v>790</v>
      </c>
      <c r="H2" s="60" t="s">
        <v>791</v>
      </c>
      <c r="I2" s="41" t="s">
        <v>792</v>
      </c>
      <c r="J2" s="41"/>
      <c r="K2" s="42" t="s">
        <v>73</v>
      </c>
    </row>
    <row r="3" spans="2:11" s="65" customFormat="1" ht="27.6">
      <c r="B3" s="37">
        <v>1</v>
      </c>
      <c r="C3" s="38" t="s">
        <v>44</v>
      </c>
      <c r="D3" s="39" t="s">
        <v>45</v>
      </c>
      <c r="E3" s="39">
        <f>IF(D3="leicht",6,IF(D3="mittel",6,IF(D3="schwer",18,xxx)))</f>
        <v>6</v>
      </c>
      <c r="F3" s="39">
        <f>IF(E3=6,30,IF(E3=18,40,xxx))</f>
        <v>30</v>
      </c>
      <c r="G3" s="40" t="s">
        <v>793</v>
      </c>
      <c r="H3" s="41" t="s">
        <v>794</v>
      </c>
      <c r="I3" s="41" t="s">
        <v>795</v>
      </c>
      <c r="J3" s="41"/>
      <c r="K3" s="42" t="s">
        <v>102</v>
      </c>
    </row>
    <row r="4" spans="2:11" s="65" customFormat="1" ht="27.6">
      <c r="B4" s="37">
        <v>1</v>
      </c>
      <c r="C4" s="38" t="s">
        <v>139</v>
      </c>
      <c r="D4" s="39" t="s">
        <v>103</v>
      </c>
      <c r="E4" s="39">
        <f>IF(D4="leicht",6,IF(D4="mittel",6,IF(D4="schwer",18,xxx)))</f>
        <v>6</v>
      </c>
      <c r="F4" s="39">
        <f>IF(E4=6,30,IF(E4=18,40,xxx))</f>
        <v>30</v>
      </c>
      <c r="G4" s="40" t="s">
        <v>796</v>
      </c>
      <c r="H4" s="41" t="s">
        <v>797</v>
      </c>
      <c r="I4" s="41" t="s">
        <v>798</v>
      </c>
      <c r="J4" s="41"/>
      <c r="K4" s="42" t="s">
        <v>799</v>
      </c>
    </row>
    <row r="5" spans="2:11" s="64" customFormat="1" ht="69">
      <c r="B5" s="50">
        <v>1</v>
      </c>
      <c r="C5" s="57"/>
      <c r="D5" s="51" t="s">
        <v>103</v>
      </c>
      <c r="E5" s="51">
        <f>IF(D5="leicht",6,IF(D5="mittel",6,IF(D5="schwer",18,xxx)))</f>
        <v>6</v>
      </c>
      <c r="F5" s="51">
        <f>IF(E5=6,30,IF(E5=18,40,xxx))</f>
        <v>30</v>
      </c>
      <c r="G5" s="40" t="s">
        <v>800</v>
      </c>
      <c r="H5" s="52" t="s">
        <v>801</v>
      </c>
      <c r="I5" s="52" t="s">
        <v>802</v>
      </c>
      <c r="J5" s="52"/>
      <c r="K5" s="42" t="s">
        <v>803</v>
      </c>
    </row>
    <row r="6" spans="2:11" s="64" customFormat="1" ht="96.6">
      <c r="B6" s="50">
        <v>1</v>
      </c>
      <c r="C6" s="57" t="s">
        <v>139</v>
      </c>
      <c r="D6" s="51" t="s">
        <v>127</v>
      </c>
      <c r="E6" s="51">
        <f>IF(D6="leicht",6,IF(D6="mittel",6,IF(D6="schwer",18,xxx)))</f>
        <v>18</v>
      </c>
      <c r="F6" s="51">
        <f>IF(E6=6,30,IF(E6=18,40,xxx))</f>
        <v>40</v>
      </c>
      <c r="G6" s="40" t="s">
        <v>804</v>
      </c>
      <c r="H6" s="41" t="s">
        <v>805</v>
      </c>
      <c r="I6" s="52" t="s">
        <v>806</v>
      </c>
      <c r="J6" s="52"/>
      <c r="K6" s="42" t="s">
        <v>807</v>
      </c>
    </row>
    <row r="7" spans="2:11" s="64" customFormat="1" ht="138">
      <c r="B7" s="50">
        <v>1</v>
      </c>
      <c r="C7" s="57" t="s">
        <v>139</v>
      </c>
      <c r="D7" s="51" t="s">
        <v>127</v>
      </c>
      <c r="E7" s="51">
        <f>IF(D7="leicht",6,IF(D7="mittel",6,IF(D7="schwer",18,xxx)))</f>
        <v>18</v>
      </c>
      <c r="F7" s="51">
        <f>IF(E7=6,30,IF(E7=18,40,xxx))</f>
        <v>40</v>
      </c>
      <c r="G7" s="40" t="s">
        <v>808</v>
      </c>
      <c r="H7" s="52" t="s">
        <v>809</v>
      </c>
      <c r="I7" s="52" t="s">
        <v>810</v>
      </c>
      <c r="J7" s="52"/>
      <c r="K7" s="53" t="s">
        <v>811</v>
      </c>
    </row>
    <row r="8" spans="2:11" s="64" customFormat="1" ht="193.2">
      <c r="B8" s="50">
        <v>1</v>
      </c>
      <c r="C8" s="57" t="s">
        <v>95</v>
      </c>
      <c r="D8" s="51" t="s">
        <v>127</v>
      </c>
      <c r="E8" s="51">
        <f>IF(D8="leicht",6,IF(D8="mittel",6,IF(D8="schwer",18,xxx)))</f>
        <v>18</v>
      </c>
      <c r="F8" s="51">
        <f>IF(E8=6,30,IF(E8=18,40,xxx))</f>
        <v>40</v>
      </c>
      <c r="G8" s="40" t="s">
        <v>812</v>
      </c>
      <c r="H8" s="52" t="s">
        <v>813</v>
      </c>
      <c r="I8" s="52" t="s">
        <v>814</v>
      </c>
      <c r="J8" s="52"/>
      <c r="K8" s="53" t="s">
        <v>260</v>
      </c>
    </row>
    <row r="9" spans="2:11" s="64" customFormat="1" ht="114.6" customHeight="1">
      <c r="B9" s="50">
        <v>1</v>
      </c>
      <c r="C9" s="57" t="s">
        <v>95</v>
      </c>
      <c r="D9" s="51" t="s">
        <v>127</v>
      </c>
      <c r="E9" s="51">
        <f>IF(D9="leicht",6,IF(D9="mittel",6,IF(D9="schwer",18,xxx)))</f>
        <v>18</v>
      </c>
      <c r="F9" s="51">
        <f>IF(E9=6,30,IF(E9=18,40,xxx))</f>
        <v>40</v>
      </c>
      <c r="G9" s="40" t="s">
        <v>815</v>
      </c>
      <c r="H9" s="52" t="s">
        <v>816</v>
      </c>
      <c r="I9" s="41" t="s">
        <v>817</v>
      </c>
      <c r="J9" s="52"/>
      <c r="K9" s="53" t="s">
        <v>818</v>
      </c>
    </row>
    <row r="10" spans="2:11" s="64" customFormat="1" ht="139.5" customHeight="1">
      <c r="B10" s="50">
        <v>1</v>
      </c>
      <c r="C10" s="57" t="s">
        <v>95</v>
      </c>
      <c r="D10" s="51" t="s">
        <v>127</v>
      </c>
      <c r="E10" s="51">
        <f>IF(D10="leicht",6,IF(D10="mittel",6,IF(D10="schwer",18,xxx)))</f>
        <v>18</v>
      </c>
      <c r="F10" s="51">
        <f>IF(E10=6,30,IF(E10=18,40,xxx))</f>
        <v>40</v>
      </c>
      <c r="G10" s="40" t="s">
        <v>819</v>
      </c>
      <c r="H10" s="52" t="s">
        <v>820</v>
      </c>
      <c r="I10" s="52" t="s">
        <v>821</v>
      </c>
      <c r="J10" s="52"/>
      <c r="K10" s="53" t="s">
        <v>822</v>
      </c>
    </row>
    <row r="11" spans="2:11" s="64" customFormat="1" ht="27">
      <c r="B11" s="50">
        <v>2</v>
      </c>
      <c r="C11" s="57" t="s">
        <v>147</v>
      </c>
      <c r="D11" s="39" t="s">
        <v>45</v>
      </c>
      <c r="E11" s="51">
        <f>IF(D11="leicht",6,IF(D11="mittel",6,IF(D11="schwer",18,xxx)))</f>
        <v>6</v>
      </c>
      <c r="F11" s="51">
        <f>IF(E11=6,30,IF(E11=18,40,xxx))</f>
        <v>30</v>
      </c>
      <c r="G11" s="40" t="s">
        <v>823</v>
      </c>
      <c r="H11" s="52" t="s">
        <v>824</v>
      </c>
      <c r="I11" s="52" t="s">
        <v>825</v>
      </c>
      <c r="J11" s="52"/>
      <c r="K11" s="53" t="s">
        <v>826</v>
      </c>
    </row>
    <row r="12" spans="2:11" s="64" customFormat="1" ht="41.4">
      <c r="B12" s="50">
        <v>2</v>
      </c>
      <c r="C12" s="57" t="s">
        <v>147</v>
      </c>
      <c r="D12" s="39" t="s">
        <v>45</v>
      </c>
      <c r="E12" s="51">
        <f>IF(D12="leicht",6,IF(D12="mittel",6,IF(D12="schwer",18,xxx)))</f>
        <v>6</v>
      </c>
      <c r="F12" s="51">
        <f>IF(E12=6,30,IF(E12=18,40,xxx))</f>
        <v>30</v>
      </c>
      <c r="G12" s="40" t="s">
        <v>827</v>
      </c>
      <c r="H12" s="52" t="s">
        <v>828</v>
      </c>
      <c r="I12" s="52" t="s">
        <v>829</v>
      </c>
      <c r="J12" s="52"/>
      <c r="K12" s="53" t="s">
        <v>830</v>
      </c>
    </row>
    <row r="13" spans="2:11" s="64" customFormat="1" ht="124.2">
      <c r="B13" s="50">
        <v>2</v>
      </c>
      <c r="C13" s="57" t="s">
        <v>147</v>
      </c>
      <c r="D13" s="39" t="s">
        <v>103</v>
      </c>
      <c r="E13" s="51">
        <f>IF(D13="leicht",6,IF(D13="mittel",6,IF(D13="schwer",18,xxx)))</f>
        <v>6</v>
      </c>
      <c r="F13" s="51">
        <f>IF(E13=6,30,IF(E13=18,40,xxx))</f>
        <v>30</v>
      </c>
      <c r="G13" s="40" t="s">
        <v>831</v>
      </c>
      <c r="H13" s="52" t="s">
        <v>832</v>
      </c>
      <c r="I13" s="52" t="s">
        <v>833</v>
      </c>
      <c r="J13" s="52"/>
      <c r="K13" s="53" t="s">
        <v>834</v>
      </c>
    </row>
    <row r="14" spans="2:11" s="64" customFormat="1" ht="82.8">
      <c r="B14" s="50">
        <v>2</v>
      </c>
      <c r="C14" s="57" t="s">
        <v>147</v>
      </c>
      <c r="D14" s="51" t="s">
        <v>103</v>
      </c>
      <c r="E14" s="51">
        <f>IF(D14="leicht",6,IF(D14="mittel",6,IF(D14="schwer",18,xxx)))</f>
        <v>6</v>
      </c>
      <c r="F14" s="51">
        <f>IF(E14=6,30,IF(E14=18,40,xxx))</f>
        <v>30</v>
      </c>
      <c r="G14" s="40" t="s">
        <v>835</v>
      </c>
      <c r="H14" s="52" t="s">
        <v>836</v>
      </c>
      <c r="I14" s="52" t="s">
        <v>837</v>
      </c>
      <c r="J14" s="52"/>
      <c r="K14" s="53" t="s">
        <v>838</v>
      </c>
    </row>
    <row r="15" spans="2:11" s="64" customFormat="1" ht="189.75" customHeight="1">
      <c r="B15" s="50">
        <v>2</v>
      </c>
      <c r="C15" s="57" t="s">
        <v>147</v>
      </c>
      <c r="D15" s="51" t="s">
        <v>127</v>
      </c>
      <c r="E15" s="51">
        <f>IF(D15="leicht",6,IF(D15="mittel",6,IF(D15="schwer",18,xxx)))</f>
        <v>18</v>
      </c>
      <c r="F15" s="51">
        <f>IF(E15=6,30,IF(E15=18,40,xxx))</f>
        <v>40</v>
      </c>
      <c r="G15" s="40" t="s">
        <v>839</v>
      </c>
      <c r="H15" s="52" t="s">
        <v>840</v>
      </c>
      <c r="I15" s="52" t="s">
        <v>841</v>
      </c>
      <c r="J15" s="52"/>
      <c r="K15" s="53" t="s">
        <v>842</v>
      </c>
    </row>
    <row r="16" spans="2:11" s="64" customFormat="1" ht="138">
      <c r="B16" s="50">
        <v>2</v>
      </c>
      <c r="C16" s="57" t="s">
        <v>162</v>
      </c>
      <c r="D16" s="51" t="s">
        <v>127</v>
      </c>
      <c r="E16" s="51">
        <f>IF(D16="leicht",6,IF(D16="mittel",6,IF(D16="schwer",18,xxx)))</f>
        <v>18</v>
      </c>
      <c r="F16" s="51">
        <f>IF(E16=6,30,IF(E16=18,40,xxx))</f>
        <v>40</v>
      </c>
      <c r="G16" s="40" t="s">
        <v>843</v>
      </c>
      <c r="H16" s="52" t="s">
        <v>844</v>
      </c>
      <c r="I16" s="52" t="s">
        <v>845</v>
      </c>
      <c r="J16" s="52"/>
      <c r="K16" s="53" t="s">
        <v>842</v>
      </c>
    </row>
    <row r="17" spans="2:11" s="64" customFormat="1" ht="205.5" customHeight="1">
      <c r="B17" s="50">
        <v>2</v>
      </c>
      <c r="C17" s="57" t="s">
        <v>246</v>
      </c>
      <c r="D17" s="51" t="s">
        <v>127</v>
      </c>
      <c r="E17" s="51">
        <f>IF(D17="leicht",6,IF(D17="mittel",6,IF(D17="schwer",18,xxx)))</f>
        <v>18</v>
      </c>
      <c r="F17" s="51">
        <f>IF(E17=6,30,IF(E17=18,40,xxx))</f>
        <v>40</v>
      </c>
      <c r="G17" s="40" t="s">
        <v>846</v>
      </c>
      <c r="H17" s="52" t="s">
        <v>847</v>
      </c>
      <c r="I17" s="52" t="s">
        <v>848</v>
      </c>
      <c r="J17" s="52"/>
      <c r="K17" s="53" t="s">
        <v>842</v>
      </c>
    </row>
    <row r="18" spans="2:11" s="64" customFormat="1" ht="175.5" customHeight="1">
      <c r="B18" s="50">
        <v>2</v>
      </c>
      <c r="C18" s="57" t="s">
        <v>246</v>
      </c>
      <c r="D18" s="51" t="s">
        <v>127</v>
      </c>
      <c r="E18" s="51">
        <f>IF(D18="leicht",6,IF(D18="mittel",6,IF(D18="schwer",18,xxx)))</f>
        <v>18</v>
      </c>
      <c r="F18" s="51">
        <f>IF(E18=6,30,IF(E18=18,40,xxx))</f>
        <v>40</v>
      </c>
      <c r="G18" s="40" t="s">
        <v>849</v>
      </c>
      <c r="H18" s="52" t="s">
        <v>850</v>
      </c>
      <c r="I18" s="52" t="s">
        <v>851</v>
      </c>
      <c r="J18" s="52"/>
      <c r="K18" s="53" t="s">
        <v>852</v>
      </c>
    </row>
    <row r="19" spans="2:11" s="64" customFormat="1" ht="198.9" customHeight="1">
      <c r="B19" s="50">
        <v>2</v>
      </c>
      <c r="C19" s="57" t="s">
        <v>246</v>
      </c>
      <c r="D19" s="51" t="s">
        <v>127</v>
      </c>
      <c r="E19" s="51">
        <f>IF(D19="leicht",6,IF(D19="mittel",6,IF(D19="schwer",18,xxx)))</f>
        <v>18</v>
      </c>
      <c r="F19" s="51">
        <f>IF(E19=6,30,IF(E19=18,40,xxx))</f>
        <v>40</v>
      </c>
      <c r="G19" s="40" t="s">
        <v>853</v>
      </c>
      <c r="H19" s="52" t="s">
        <v>854</v>
      </c>
      <c r="I19" s="52" t="s">
        <v>855</v>
      </c>
      <c r="J19" s="52"/>
      <c r="K19" s="53" t="s">
        <v>818</v>
      </c>
    </row>
    <row r="20" spans="2:11" s="64" customFormat="1" ht="96" customHeight="1">
      <c r="B20" s="50">
        <v>3</v>
      </c>
      <c r="C20" s="57" t="s">
        <v>267</v>
      </c>
      <c r="D20" s="39" t="s">
        <v>45</v>
      </c>
      <c r="E20" s="51">
        <f>IF(D20="leicht",6,IF(D20="mittel",6,IF(D20="schwer",18,xxx)))</f>
        <v>6</v>
      </c>
      <c r="F20" s="51">
        <f>IF(E20=6,30,IF(E20=18,40,xxx))</f>
        <v>30</v>
      </c>
      <c r="G20" s="40" t="s">
        <v>856</v>
      </c>
      <c r="H20" s="52" t="s">
        <v>857</v>
      </c>
      <c r="I20" s="52" t="s">
        <v>858</v>
      </c>
      <c r="J20" s="52"/>
      <c r="K20" s="53" t="s">
        <v>859</v>
      </c>
    </row>
    <row r="21" spans="2:11" s="64" customFormat="1" ht="113.1" customHeight="1">
      <c r="B21" s="50">
        <v>3</v>
      </c>
      <c r="C21" s="57" t="s">
        <v>307</v>
      </c>
      <c r="D21" s="39" t="s">
        <v>45</v>
      </c>
      <c r="E21" s="51">
        <f>IF(D21="leicht",6,IF(D21="mittel",6,IF(D21="schwer",18,xxx)))</f>
        <v>6</v>
      </c>
      <c r="F21" s="51">
        <f>IF(E21=6,30,IF(E21=18,40,xxx))</f>
        <v>30</v>
      </c>
      <c r="G21" s="40" t="s">
        <v>860</v>
      </c>
      <c r="H21" s="52" t="s">
        <v>861</v>
      </c>
      <c r="I21" s="61" t="s">
        <v>862</v>
      </c>
      <c r="J21" s="52"/>
      <c r="K21" s="53" t="s">
        <v>863</v>
      </c>
    </row>
    <row r="22" spans="2:11" s="64" customFormat="1" ht="41.4">
      <c r="B22" s="50">
        <v>3</v>
      </c>
      <c r="C22" s="57" t="s">
        <v>253</v>
      </c>
      <c r="D22" s="39" t="s">
        <v>103</v>
      </c>
      <c r="E22" s="51">
        <f>IF(D22="leicht",6,IF(D22="mittel",6,IF(D22="schwer",18,xxx)))</f>
        <v>6</v>
      </c>
      <c r="F22" s="51">
        <f>IF(E22=6,30,IF(E22=18,40,xxx))</f>
        <v>30</v>
      </c>
      <c r="G22" s="40" t="s">
        <v>864</v>
      </c>
      <c r="H22" s="52" t="s">
        <v>865</v>
      </c>
      <c r="I22" s="52" t="s">
        <v>866</v>
      </c>
      <c r="J22" s="52"/>
      <c r="K22" s="53" t="s">
        <v>73</v>
      </c>
    </row>
    <row r="23" spans="2:11" s="64" customFormat="1" ht="132" customHeight="1">
      <c r="B23" s="50">
        <v>3</v>
      </c>
      <c r="C23" s="57" t="s">
        <v>307</v>
      </c>
      <c r="D23" s="51" t="s">
        <v>103</v>
      </c>
      <c r="E23" s="51">
        <f>IF(D23="leicht",6,IF(D23="mittel",6,IF(D23="schwer",18,xxx)))</f>
        <v>6</v>
      </c>
      <c r="F23" s="51">
        <f>IF(E23=6,30,IF(E23=18,40,xxx))</f>
        <v>30</v>
      </c>
      <c r="G23" s="40" t="s">
        <v>867</v>
      </c>
      <c r="H23" s="52" t="s">
        <v>868</v>
      </c>
      <c r="I23" s="52" t="s">
        <v>869</v>
      </c>
      <c r="J23" s="52"/>
      <c r="K23" s="53" t="s">
        <v>870</v>
      </c>
    </row>
    <row r="24" spans="2:11" s="64" customFormat="1" ht="164.25" customHeight="1">
      <c r="B24" s="50">
        <v>3</v>
      </c>
      <c r="C24" s="57" t="s">
        <v>307</v>
      </c>
      <c r="D24" s="51" t="s">
        <v>127</v>
      </c>
      <c r="E24" s="51">
        <f>IF(D24="leicht",6,IF(D24="mittel",6,IF(D24="schwer",18,xxx)))</f>
        <v>18</v>
      </c>
      <c r="F24" s="51">
        <f>IF(E24=6,30,IF(E24=18,40,xxx))</f>
        <v>40</v>
      </c>
      <c r="G24" s="40" t="s">
        <v>871</v>
      </c>
      <c r="H24" s="52" t="s">
        <v>872</v>
      </c>
      <c r="I24" s="62" t="s">
        <v>873</v>
      </c>
      <c r="J24" s="52"/>
      <c r="K24" s="42" t="s">
        <v>874</v>
      </c>
    </row>
    <row r="25" spans="2:11" s="64" customFormat="1" ht="159" customHeight="1">
      <c r="B25" s="50">
        <v>3</v>
      </c>
      <c r="C25" s="57" t="s">
        <v>307</v>
      </c>
      <c r="D25" s="51" t="s">
        <v>127</v>
      </c>
      <c r="E25" s="51">
        <f>IF(D25="leicht",6,IF(D25="mittel",6,IF(D25="schwer",18,xxx)))</f>
        <v>18</v>
      </c>
      <c r="F25" s="51">
        <f>IF(E25=6,30,IF(E25=18,40,xxx))</f>
        <v>40</v>
      </c>
      <c r="G25" s="40" t="s">
        <v>875</v>
      </c>
      <c r="H25" s="52" t="s">
        <v>876</v>
      </c>
      <c r="I25" s="52" t="s">
        <v>877</v>
      </c>
      <c r="J25" s="52"/>
      <c r="K25" s="53" t="s">
        <v>73</v>
      </c>
    </row>
    <row r="26" spans="2:11" s="64" customFormat="1" ht="198" customHeight="1">
      <c r="B26" s="50">
        <v>3</v>
      </c>
      <c r="C26" s="57" t="s">
        <v>253</v>
      </c>
      <c r="D26" s="51" t="s">
        <v>127</v>
      </c>
      <c r="E26" s="51">
        <f>IF(D26="leicht",6,IF(D26="mittel",6,IF(D26="schwer",18,xxx)))</f>
        <v>18</v>
      </c>
      <c r="F26" s="51">
        <f>IF(E26=6,30,IF(E26=18,40,xxx))</f>
        <v>40</v>
      </c>
      <c r="G26" s="40" t="s">
        <v>878</v>
      </c>
      <c r="H26" s="52" t="s">
        <v>879</v>
      </c>
      <c r="I26" s="52" t="s">
        <v>880</v>
      </c>
      <c r="J26" s="52"/>
      <c r="K26" s="53" t="s">
        <v>1071</v>
      </c>
    </row>
    <row r="27" spans="2:11" s="64" customFormat="1" ht="91.5" customHeight="1">
      <c r="B27" s="50">
        <v>3</v>
      </c>
      <c r="C27" s="57" t="s">
        <v>267</v>
      </c>
      <c r="D27" s="51" t="s">
        <v>127</v>
      </c>
      <c r="E27" s="51">
        <f>IF(D27="leicht",6,IF(D27="mittel",6,IF(D27="schwer",18,xxx)))</f>
        <v>18</v>
      </c>
      <c r="F27" s="51">
        <f>IF(E27=6,30,IF(E27=18,40,xxx))</f>
        <v>40</v>
      </c>
      <c r="G27" s="40" t="s">
        <v>881</v>
      </c>
      <c r="H27" s="52" t="s">
        <v>882</v>
      </c>
      <c r="I27" s="52" t="s">
        <v>883</v>
      </c>
      <c r="J27" s="52"/>
      <c r="K27" s="53" t="s">
        <v>73</v>
      </c>
    </row>
    <row r="28" spans="2:11" s="64" customFormat="1" ht="214.5" customHeight="1">
      <c r="B28" s="50">
        <v>3</v>
      </c>
      <c r="C28" s="57" t="s">
        <v>307</v>
      </c>
      <c r="D28" s="51" t="s">
        <v>127</v>
      </c>
      <c r="E28" s="51">
        <f>IF(D28="leicht",6,IF(D28="mittel",6,IF(D28="schwer",18,xxx)))</f>
        <v>18</v>
      </c>
      <c r="F28" s="51">
        <f>IF(E28=6,30,IF(E28=18,40,xxx))</f>
        <v>40</v>
      </c>
      <c r="G28" s="40" t="s">
        <v>884</v>
      </c>
      <c r="H28" s="52" t="s">
        <v>885</v>
      </c>
      <c r="I28" s="52" t="s">
        <v>886</v>
      </c>
      <c r="J28" s="52"/>
      <c r="K28" s="53" t="s">
        <v>73</v>
      </c>
    </row>
    <row r="29" spans="2:11" s="64" customFormat="1" ht="41.4">
      <c r="B29" s="50">
        <v>4</v>
      </c>
      <c r="C29" s="57" t="s">
        <v>359</v>
      </c>
      <c r="D29" s="39" t="s">
        <v>45</v>
      </c>
      <c r="E29" s="51">
        <f>IF(D29="leicht",6,IF(D29="mittel",6,IF(D29="schwer",18,xxx)))</f>
        <v>6</v>
      </c>
      <c r="F29" s="51">
        <f>IF(E29=6,30,IF(E29=18,40,xxx))</f>
        <v>30</v>
      </c>
      <c r="G29" s="40" t="s">
        <v>887</v>
      </c>
      <c r="H29" s="52" t="s">
        <v>888</v>
      </c>
      <c r="I29" s="52" t="s">
        <v>889</v>
      </c>
      <c r="J29" s="52"/>
      <c r="K29" s="53" t="s">
        <v>890</v>
      </c>
    </row>
    <row r="30" spans="2:11" s="64" customFormat="1" ht="55.2">
      <c r="B30" s="50">
        <v>4</v>
      </c>
      <c r="C30" s="57" t="s">
        <v>399</v>
      </c>
      <c r="D30" s="39" t="s">
        <v>45</v>
      </c>
      <c r="E30" s="51">
        <f>IF(D30="leicht",6,IF(D30="mittel",6,IF(D30="schwer",18,xxx)))</f>
        <v>6</v>
      </c>
      <c r="F30" s="51">
        <f>IF(E30=6,30,IF(E30=18,40,xxx))</f>
        <v>30</v>
      </c>
      <c r="G30" s="40" t="s">
        <v>891</v>
      </c>
      <c r="H30" s="52" t="s">
        <v>892</v>
      </c>
      <c r="I30" s="52" t="s">
        <v>893</v>
      </c>
      <c r="J30" s="52"/>
      <c r="K30" s="53" t="s">
        <v>894</v>
      </c>
    </row>
    <row r="31" spans="2:11" s="64" customFormat="1" ht="27.6">
      <c r="B31" s="50">
        <v>4</v>
      </c>
      <c r="C31" s="57" t="s">
        <v>399</v>
      </c>
      <c r="D31" s="39" t="s">
        <v>103</v>
      </c>
      <c r="E31" s="51">
        <f>IF(D31="leicht",6,IF(D31="mittel",6,IF(D31="schwer",18,xxx)))</f>
        <v>6</v>
      </c>
      <c r="F31" s="51">
        <f>IF(E31=6,30,IF(E31=18,40,xxx))</f>
        <v>30</v>
      </c>
      <c r="G31" s="40" t="s">
        <v>895</v>
      </c>
      <c r="H31" s="52" t="s">
        <v>896</v>
      </c>
      <c r="I31" s="52" t="s">
        <v>897</v>
      </c>
      <c r="J31" s="52"/>
      <c r="K31" s="53" t="s">
        <v>73</v>
      </c>
    </row>
    <row r="32" spans="2:11" s="64" customFormat="1" ht="27.6">
      <c r="B32" s="50">
        <v>4</v>
      </c>
      <c r="C32" s="57" t="s">
        <v>443</v>
      </c>
      <c r="D32" s="51" t="s">
        <v>103</v>
      </c>
      <c r="E32" s="51">
        <f>IF(D32="leicht",6,IF(D32="mittel",6,IF(D32="schwer",18,xxx)))</f>
        <v>6</v>
      </c>
      <c r="F32" s="51">
        <f>IF(E32=6,30,IF(E32=18,40,xxx))</f>
        <v>30</v>
      </c>
      <c r="G32" s="40" t="s">
        <v>898</v>
      </c>
      <c r="H32" s="52" t="s">
        <v>899</v>
      </c>
      <c r="I32" s="52" t="s">
        <v>900</v>
      </c>
      <c r="J32" s="52"/>
      <c r="K32" s="53" t="s">
        <v>901</v>
      </c>
    </row>
    <row r="33" spans="2:11" s="64" customFormat="1" ht="103.5" customHeight="1">
      <c r="B33" s="50">
        <v>4</v>
      </c>
      <c r="C33" s="57" t="s">
        <v>359</v>
      </c>
      <c r="D33" s="51" t="s">
        <v>127</v>
      </c>
      <c r="E33" s="51">
        <f>IF(D33="leicht",6,IF(D33="mittel",6,IF(D33="schwer",18,xxx)))</f>
        <v>18</v>
      </c>
      <c r="F33" s="51">
        <f>IF(E33=6,30,IF(E33=18,40,xxx))</f>
        <v>40</v>
      </c>
      <c r="G33" s="40" t="s">
        <v>902</v>
      </c>
      <c r="H33" s="52" t="s">
        <v>903</v>
      </c>
      <c r="I33" s="52" t="s">
        <v>904</v>
      </c>
      <c r="J33" s="52"/>
      <c r="K33" s="53" t="s">
        <v>73</v>
      </c>
    </row>
    <row r="34" spans="2:11" s="64" customFormat="1" ht="90" customHeight="1">
      <c r="B34" s="50">
        <v>4</v>
      </c>
      <c r="C34" s="57" t="s">
        <v>359</v>
      </c>
      <c r="D34" s="51" t="s">
        <v>127</v>
      </c>
      <c r="E34" s="51">
        <f>IF(D34="leicht",6,IF(D34="mittel",6,IF(D34="schwer",18,xxx)))</f>
        <v>18</v>
      </c>
      <c r="F34" s="51">
        <f>IF(E34=6,30,IF(E34=18,40,xxx))</f>
        <v>40</v>
      </c>
      <c r="G34" s="40" t="s">
        <v>905</v>
      </c>
      <c r="H34" s="52" t="s">
        <v>906</v>
      </c>
      <c r="I34" s="52" t="s">
        <v>907</v>
      </c>
      <c r="J34" s="52"/>
      <c r="K34" s="53" t="s">
        <v>908</v>
      </c>
    </row>
    <row r="35" spans="2:11" s="64" customFormat="1" ht="117" customHeight="1">
      <c r="B35" s="50">
        <v>4</v>
      </c>
      <c r="C35" s="57" t="s">
        <v>443</v>
      </c>
      <c r="D35" s="51" t="s">
        <v>127</v>
      </c>
      <c r="E35" s="51">
        <f>IF(D35="leicht",6,IF(D35="mittel",6,IF(D35="schwer",18,xxx)))</f>
        <v>18</v>
      </c>
      <c r="F35" s="51">
        <f>IF(E35=6,30,IF(E35=18,40,xxx))</f>
        <v>40</v>
      </c>
      <c r="G35" s="40" t="s">
        <v>909</v>
      </c>
      <c r="H35" s="52" t="s">
        <v>910</v>
      </c>
      <c r="I35" s="52" t="s">
        <v>911</v>
      </c>
      <c r="J35" s="52"/>
      <c r="K35" s="53"/>
    </row>
    <row r="36" spans="2:11" s="64" customFormat="1" ht="149.25" customHeight="1">
      <c r="B36" s="50">
        <v>4</v>
      </c>
      <c r="C36" s="57" t="s">
        <v>443</v>
      </c>
      <c r="D36" s="51" t="s">
        <v>127</v>
      </c>
      <c r="E36" s="51">
        <f>IF(D36="leicht",6,IF(D36="mittel",6,IF(D36="schwer",18,xxx)))</f>
        <v>18</v>
      </c>
      <c r="F36" s="51">
        <f>IF(E36=6,30,IF(E36=18,40,xxx))</f>
        <v>40</v>
      </c>
      <c r="G36" s="40" t="s">
        <v>912</v>
      </c>
      <c r="H36" s="52" t="s">
        <v>913</v>
      </c>
      <c r="I36" s="52" t="s">
        <v>914</v>
      </c>
      <c r="J36" s="52"/>
      <c r="K36" s="53" t="s">
        <v>102</v>
      </c>
    </row>
    <row r="37" spans="2:11" s="64" customFormat="1" ht="143.25" customHeight="1">
      <c r="B37" s="50">
        <v>4</v>
      </c>
      <c r="C37" s="57" t="s">
        <v>443</v>
      </c>
      <c r="D37" s="51" t="s">
        <v>127</v>
      </c>
      <c r="E37" s="51">
        <f>IF(D37="leicht",6,IF(D37="mittel",6,IF(D37="schwer",18,xxx)))</f>
        <v>18</v>
      </c>
      <c r="F37" s="51">
        <f>IF(E37=6,30,IF(E37=18,40,xxx))</f>
        <v>40</v>
      </c>
      <c r="G37" s="40" t="s">
        <v>915</v>
      </c>
      <c r="H37" s="52" t="s">
        <v>916</v>
      </c>
      <c r="I37" s="52" t="s">
        <v>917</v>
      </c>
      <c r="J37" s="52"/>
      <c r="K37" s="53" t="s">
        <v>73</v>
      </c>
    </row>
    <row r="38" spans="2:11" s="64" customFormat="1" ht="178.5" customHeight="1">
      <c r="B38" s="50">
        <v>5</v>
      </c>
      <c r="C38" s="57" t="s">
        <v>457</v>
      </c>
      <c r="D38" s="39" t="s">
        <v>127</v>
      </c>
      <c r="E38" s="51">
        <f>IF(D38="leicht",6,IF(D38="mittel",6,IF(D38="schwer",18,xxx)))</f>
        <v>18</v>
      </c>
      <c r="F38" s="51">
        <f>IF(E38=6,30,IF(E38=18,40,xxx))</f>
        <v>40</v>
      </c>
      <c r="G38" s="40" t="s">
        <v>918</v>
      </c>
      <c r="H38" s="52" t="s">
        <v>919</v>
      </c>
      <c r="I38" s="52" t="s">
        <v>920</v>
      </c>
      <c r="J38" s="52"/>
      <c r="K38" s="53" t="s">
        <v>73</v>
      </c>
    </row>
    <row r="39" spans="2:11" s="64" customFormat="1" ht="82.8">
      <c r="B39" s="50">
        <v>5</v>
      </c>
      <c r="C39" s="57" t="s">
        <v>508</v>
      </c>
      <c r="D39" s="39" t="s">
        <v>45</v>
      </c>
      <c r="E39" s="51">
        <f>IF(D39="leicht",6,IF(D39="mittel",6,IF(D39="schwer",18,xxx)))</f>
        <v>6</v>
      </c>
      <c r="F39" s="51">
        <f>IF(E39=6,30,IF(E39=18,40,xxx))</f>
        <v>30</v>
      </c>
      <c r="G39" s="40" t="s">
        <v>921</v>
      </c>
      <c r="H39" s="52" t="s">
        <v>922</v>
      </c>
      <c r="I39" s="52" t="s">
        <v>923</v>
      </c>
      <c r="J39" s="52"/>
      <c r="K39" s="53" t="s">
        <v>924</v>
      </c>
    </row>
    <row r="40" spans="2:11" s="64" customFormat="1" ht="27.6">
      <c r="B40" s="50">
        <v>5</v>
      </c>
      <c r="C40" s="57" t="s">
        <v>508</v>
      </c>
      <c r="D40" s="39" t="s">
        <v>103</v>
      </c>
      <c r="E40" s="51">
        <f>IF(D40="leicht",6,IF(D40="mittel",6,IF(D40="schwer",18,xxx)))</f>
        <v>6</v>
      </c>
      <c r="F40" s="51">
        <f>IF(E40=6,30,IF(E40=18,40,xxx))</f>
        <v>30</v>
      </c>
      <c r="G40" s="40" t="s">
        <v>925</v>
      </c>
      <c r="H40" s="52" t="s">
        <v>926</v>
      </c>
      <c r="I40" s="52" t="s">
        <v>927</v>
      </c>
      <c r="J40" s="52"/>
      <c r="K40" s="53" t="s">
        <v>102</v>
      </c>
    </row>
    <row r="41" spans="2:11" s="64" customFormat="1" ht="27">
      <c r="B41" s="50">
        <v>5</v>
      </c>
      <c r="C41" s="57" t="s">
        <v>508</v>
      </c>
      <c r="D41" s="51" t="s">
        <v>103</v>
      </c>
      <c r="E41" s="51">
        <f>IF(D41="leicht",6,IF(D41="mittel",6,IF(D41="schwer",18,xxx)))</f>
        <v>6</v>
      </c>
      <c r="F41" s="51">
        <f>IF(E41=6,30,IF(E41=18,40,xxx))</f>
        <v>30</v>
      </c>
      <c r="G41" s="40" t="s">
        <v>928</v>
      </c>
      <c r="H41" s="52" t="s">
        <v>929</v>
      </c>
      <c r="I41" s="52" t="s">
        <v>930</v>
      </c>
      <c r="J41" s="52"/>
      <c r="K41" s="53" t="s">
        <v>73</v>
      </c>
    </row>
    <row r="42" spans="2:11" s="64" customFormat="1" ht="270.75" customHeight="1">
      <c r="B42" s="50">
        <v>5</v>
      </c>
      <c r="C42" s="57" t="s">
        <v>508</v>
      </c>
      <c r="D42" s="51" t="s">
        <v>127</v>
      </c>
      <c r="E42" s="51">
        <f>IF(D42="leicht",6,IF(D42="mittel",6,IF(D42="schwer",18,xxx)))</f>
        <v>18</v>
      </c>
      <c r="F42" s="51">
        <f>IF(E42=6,30,IF(E42=18,40,xxx))</f>
        <v>40</v>
      </c>
      <c r="G42" s="40" t="s">
        <v>931</v>
      </c>
      <c r="H42" s="52" t="s">
        <v>932</v>
      </c>
      <c r="I42" s="52" t="s">
        <v>933</v>
      </c>
      <c r="J42" s="52"/>
      <c r="K42" s="53" t="s">
        <v>934</v>
      </c>
    </row>
    <row r="43" spans="2:11" s="64" customFormat="1" ht="210.75" customHeight="1">
      <c r="B43" s="50">
        <v>5</v>
      </c>
      <c r="C43" s="57" t="s">
        <v>508</v>
      </c>
      <c r="D43" s="51" t="s">
        <v>127</v>
      </c>
      <c r="E43" s="51">
        <f>IF(D43="leicht",6,IF(D43="mittel",6,IF(D43="schwer",18,xxx)))</f>
        <v>18</v>
      </c>
      <c r="F43" s="51">
        <f>IF(E43=6,30,IF(E43=18,40,xxx))</f>
        <v>40</v>
      </c>
      <c r="G43" s="40" t="s">
        <v>935</v>
      </c>
      <c r="H43" s="52" t="s">
        <v>936</v>
      </c>
      <c r="I43" s="52" t="s">
        <v>937</v>
      </c>
      <c r="J43" s="52"/>
      <c r="K43" s="53" t="s">
        <v>547</v>
      </c>
    </row>
    <row r="44" spans="2:11" s="64" customFormat="1" ht="69" customHeight="1">
      <c r="B44" s="50">
        <v>5</v>
      </c>
      <c r="C44" s="57" t="s">
        <v>457</v>
      </c>
      <c r="D44" s="51" t="s">
        <v>45</v>
      </c>
      <c r="E44" s="51">
        <f>IF(D44="leicht",6,IF(D44="mittel",6,IF(D44="schwer",18,xxx)))</f>
        <v>6</v>
      </c>
      <c r="F44" s="51">
        <f>IF(E44=6,30,IF(E44=18,40,xxx))</f>
        <v>30</v>
      </c>
      <c r="G44" s="40" t="s">
        <v>938</v>
      </c>
      <c r="H44" s="52" t="s">
        <v>939</v>
      </c>
      <c r="I44" s="52" t="s">
        <v>940</v>
      </c>
      <c r="J44" s="52"/>
      <c r="K44" s="53" t="s">
        <v>941</v>
      </c>
    </row>
    <row r="45" spans="2:11" s="64" customFormat="1" ht="131.25" customHeight="1">
      <c r="B45" s="50">
        <v>5</v>
      </c>
      <c r="C45" s="57" t="s">
        <v>457</v>
      </c>
      <c r="D45" s="51" t="s">
        <v>127</v>
      </c>
      <c r="E45" s="51">
        <f>IF(D45="leicht",6,IF(D45="mittel",6,IF(D45="schwer",18,xxx)))</f>
        <v>18</v>
      </c>
      <c r="F45" s="51">
        <f>IF(E45=6,30,IF(E45=18,40,xxx))</f>
        <v>40</v>
      </c>
      <c r="G45" s="40" t="s">
        <v>942</v>
      </c>
      <c r="H45" s="52" t="s">
        <v>943</v>
      </c>
      <c r="I45" s="52" t="s">
        <v>944</v>
      </c>
      <c r="J45" s="52"/>
      <c r="K45" s="53" t="s">
        <v>945</v>
      </c>
    </row>
    <row r="46" spans="2:11" s="64" customFormat="1" ht="108.75" customHeight="1">
      <c r="B46" s="50">
        <v>5</v>
      </c>
      <c r="C46" s="57" t="s">
        <v>508</v>
      </c>
      <c r="D46" s="51" t="s">
        <v>127</v>
      </c>
      <c r="E46" s="51">
        <f>IF(D46="leicht",6,IF(D46="mittel",6,IF(D46="schwer",18,xxx)))</f>
        <v>18</v>
      </c>
      <c r="F46" s="51">
        <f>IF(E46=6,30,IF(E46=18,40,xxx))</f>
        <v>40</v>
      </c>
      <c r="G46" s="40" t="s">
        <v>946</v>
      </c>
      <c r="H46" s="52" t="s">
        <v>947</v>
      </c>
      <c r="I46" s="52" t="s">
        <v>948</v>
      </c>
      <c r="J46" s="52"/>
      <c r="K46" s="53" t="s">
        <v>949</v>
      </c>
    </row>
    <row r="47" spans="2:11" s="64" customFormat="1" ht="69">
      <c r="B47" s="50">
        <v>6</v>
      </c>
      <c r="C47" s="57" t="s">
        <v>554</v>
      </c>
      <c r="D47" s="39" t="s">
        <v>45</v>
      </c>
      <c r="E47" s="51">
        <f>IF(D47="leicht",6,IF(D47="mittel",6,IF(D47="schwer",18,xxx)))</f>
        <v>6</v>
      </c>
      <c r="F47" s="51">
        <f>IF(E47=6,30,IF(E47=18,40,xxx))</f>
        <v>30</v>
      </c>
      <c r="G47" s="40" t="s">
        <v>950</v>
      </c>
      <c r="H47" s="52" t="s">
        <v>951</v>
      </c>
      <c r="I47" s="52" t="s">
        <v>952</v>
      </c>
      <c r="J47" s="52"/>
      <c r="K47" s="53" t="s">
        <v>73</v>
      </c>
    </row>
    <row r="48" spans="2:11" s="64" customFormat="1" ht="141.6" customHeight="1">
      <c r="B48" s="50">
        <v>6</v>
      </c>
      <c r="C48" s="57" t="s">
        <v>623</v>
      </c>
      <c r="D48" s="39" t="s">
        <v>45</v>
      </c>
      <c r="E48" s="51">
        <f>IF(D48="leicht",6,IF(D48="mittel",6,IF(D48="schwer",18,xxx)))</f>
        <v>6</v>
      </c>
      <c r="F48" s="51">
        <f>IF(E48=6,30,IF(E48=18,40,xxx))</f>
        <v>30</v>
      </c>
      <c r="G48" s="40" t="s">
        <v>953</v>
      </c>
      <c r="H48" s="52" t="s">
        <v>954</v>
      </c>
      <c r="I48" s="52" t="s">
        <v>955</v>
      </c>
      <c r="J48" s="52"/>
      <c r="K48" s="53" t="s">
        <v>102</v>
      </c>
    </row>
    <row r="49" spans="2:11" s="64" customFormat="1" ht="100.5" customHeight="1">
      <c r="B49" s="50">
        <v>6</v>
      </c>
      <c r="C49" s="57" t="s">
        <v>561</v>
      </c>
      <c r="D49" s="39" t="s">
        <v>103</v>
      </c>
      <c r="E49" s="51">
        <f>IF(D49="leicht",6,IF(D49="mittel",6,IF(D49="schwer",18,xxx)))</f>
        <v>6</v>
      </c>
      <c r="F49" s="51">
        <f>IF(E49=6,30,IF(E49=18,40,xxx))</f>
        <v>30</v>
      </c>
      <c r="G49" s="40" t="s">
        <v>956</v>
      </c>
      <c r="H49" s="52" t="s">
        <v>957</v>
      </c>
      <c r="I49" s="52" t="s">
        <v>958</v>
      </c>
      <c r="J49" s="52"/>
      <c r="K49" s="53" t="s">
        <v>959</v>
      </c>
    </row>
    <row r="50" spans="2:11" s="64" customFormat="1" ht="69">
      <c r="B50" s="50">
        <v>6</v>
      </c>
      <c r="C50" s="57" t="s">
        <v>565</v>
      </c>
      <c r="D50" s="51" t="s">
        <v>103</v>
      </c>
      <c r="E50" s="51">
        <f>IF(D50="leicht",6,IF(D50="mittel",6,IF(D50="schwer",18,xxx)))</f>
        <v>6</v>
      </c>
      <c r="F50" s="51">
        <f>IF(E50=6,30,IF(E50=18,40,xxx))</f>
        <v>30</v>
      </c>
      <c r="G50" s="40" t="s">
        <v>960</v>
      </c>
      <c r="H50" s="52" t="s">
        <v>961</v>
      </c>
      <c r="I50" s="52" t="s">
        <v>962</v>
      </c>
      <c r="J50" s="52"/>
      <c r="K50" s="53" t="s">
        <v>963</v>
      </c>
    </row>
    <row r="51" spans="2:11" s="64" customFormat="1" ht="161.25" customHeight="1">
      <c r="B51" s="50">
        <v>6</v>
      </c>
      <c r="C51" s="57" t="s">
        <v>565</v>
      </c>
      <c r="D51" s="51" t="s">
        <v>127</v>
      </c>
      <c r="E51" s="51">
        <f>IF(D51="leicht",6,IF(D51="mittel",6,IF(D51="schwer",18,xxx)))</f>
        <v>18</v>
      </c>
      <c r="F51" s="51">
        <f>IF(E51=6,30,IF(E51=18,40,xxx))</f>
        <v>40</v>
      </c>
      <c r="G51" s="40" t="s">
        <v>964</v>
      </c>
      <c r="H51" s="52" t="s">
        <v>965</v>
      </c>
      <c r="I51" s="52" t="s">
        <v>966</v>
      </c>
      <c r="J51" s="52"/>
      <c r="K51" s="53" t="s">
        <v>967</v>
      </c>
    </row>
    <row r="52" spans="2:11" s="64" customFormat="1" ht="118.5" customHeight="1">
      <c r="B52" s="50">
        <v>6</v>
      </c>
      <c r="C52" s="57" t="s">
        <v>565</v>
      </c>
      <c r="D52" s="51" t="s">
        <v>127</v>
      </c>
      <c r="E52" s="51">
        <f>IF(D52="leicht",6,IF(D52="mittel",6,IF(D52="schwer",18,xxx)))</f>
        <v>18</v>
      </c>
      <c r="F52" s="51">
        <f>IF(E52=6,30,IF(E52=18,40,xxx))</f>
        <v>40</v>
      </c>
      <c r="G52" s="40" t="s">
        <v>968</v>
      </c>
      <c r="H52" s="52" t="s">
        <v>969</v>
      </c>
      <c r="I52" s="52" t="s">
        <v>970</v>
      </c>
      <c r="J52" s="52"/>
      <c r="K52" s="53" t="s">
        <v>971</v>
      </c>
    </row>
    <row r="53" spans="2:11" ht="179.4">
      <c r="B53" s="50">
        <v>6</v>
      </c>
      <c r="C53" s="57" t="s">
        <v>554</v>
      </c>
      <c r="D53" s="51" t="s">
        <v>127</v>
      </c>
      <c r="E53" s="51">
        <f>IF(D53="leicht",6,IF(D53="mittel",6,IF(D53="schwer",18,xxx)))</f>
        <v>18</v>
      </c>
      <c r="F53" s="51">
        <f>IF(E53=6,30,IF(E53=18,40,xxx))</f>
        <v>40</v>
      </c>
      <c r="G53" s="40" t="s">
        <v>972</v>
      </c>
      <c r="H53" s="52" t="s">
        <v>973</v>
      </c>
      <c r="I53" s="52" t="s">
        <v>974</v>
      </c>
      <c r="J53" s="52"/>
      <c r="K53" s="53" t="s">
        <v>975</v>
      </c>
    </row>
    <row r="54" spans="2:11" ht="143.25" customHeight="1">
      <c r="B54" s="50">
        <v>6</v>
      </c>
      <c r="C54" s="57" t="s">
        <v>554</v>
      </c>
      <c r="D54" s="51" t="s">
        <v>127</v>
      </c>
      <c r="E54" s="51">
        <f>IF(D54="leicht",6,IF(D54="mittel",6,IF(D54="schwer",18,xxx)))</f>
        <v>18</v>
      </c>
      <c r="F54" s="51">
        <f>IF(E54=6,30,IF(E54=18,40,xxx))</f>
        <v>40</v>
      </c>
      <c r="G54" s="40" t="s">
        <v>976</v>
      </c>
      <c r="H54" s="52" t="s">
        <v>977</v>
      </c>
      <c r="I54" s="52" t="s">
        <v>978</v>
      </c>
      <c r="J54" s="52"/>
      <c r="K54" s="53" t="s">
        <v>979</v>
      </c>
    </row>
    <row r="55" spans="2:11" s="64" customFormat="1" ht="115.5" customHeight="1">
      <c r="B55" s="50">
        <v>6</v>
      </c>
      <c r="C55" s="57" t="s">
        <v>561</v>
      </c>
      <c r="D55" s="51" t="s">
        <v>127</v>
      </c>
      <c r="E55" s="51">
        <f>IF(D55="leicht",6,IF(D55="mittel",6,IF(D55="schwer",18,xxx)))</f>
        <v>18</v>
      </c>
      <c r="F55" s="51">
        <f>IF(E55=6,30,IF(E55=18,40,xxx))</f>
        <v>40</v>
      </c>
      <c r="G55" s="40" t="s">
        <v>980</v>
      </c>
      <c r="H55" s="52" t="s">
        <v>981</v>
      </c>
      <c r="I55" s="52" t="s">
        <v>982</v>
      </c>
      <c r="J55" s="52"/>
      <c r="K55" s="53" t="s">
        <v>983</v>
      </c>
    </row>
    <row r="56" spans="2:11" ht="27">
      <c r="B56" s="50"/>
      <c r="C56" s="57"/>
      <c r="D56" s="51"/>
      <c r="E56" s="51" t="e">
        <f>IF(D56="leicht",6,IF(D56="mittel",6,IF(D56="schwer",18,xxx)))</f>
        <v>#NAME?</v>
      </c>
      <c r="F56" s="51" t="e">
        <f>IF(E56=6,30,IF(E56=18,40,xxx))</f>
        <v>#NAME?</v>
      </c>
      <c r="G56" s="40" t="s">
        <v>984</v>
      </c>
      <c r="H56" s="52"/>
      <c r="I56" s="52"/>
      <c r="J56" s="52"/>
      <c r="K56" s="53"/>
    </row>
    <row r="57" spans="2:11" ht="27">
      <c r="B57" s="50"/>
      <c r="C57" s="57"/>
      <c r="D57" s="51"/>
      <c r="E57" s="51" t="e">
        <f>IF(D57="leicht",6,IF(D57="mittel",6,IF(D57="schwer",18,xxx)))</f>
        <v>#NAME?</v>
      </c>
      <c r="F57" s="51" t="e">
        <f>IF(E57=6,30,IF(E57=18,40,xxx))</f>
        <v>#NAME?</v>
      </c>
      <c r="G57" s="40" t="s">
        <v>985</v>
      </c>
      <c r="H57" s="52"/>
      <c r="I57" s="52"/>
      <c r="J57" s="52"/>
      <c r="K57" s="53"/>
    </row>
    <row r="58" spans="2:11" ht="27">
      <c r="B58" s="50"/>
      <c r="C58" s="57"/>
      <c r="D58" s="51"/>
      <c r="E58" s="51" t="e">
        <f>IF(D58="leicht",6,IF(D58="mittel",6,IF(D58="schwer",18,xxx)))</f>
        <v>#NAME?</v>
      </c>
      <c r="F58" s="51" t="e">
        <f>IF(E58=6,30,IF(E58=18,40,xxx))</f>
        <v>#NAME?</v>
      </c>
      <c r="G58" s="40" t="s">
        <v>986</v>
      </c>
      <c r="H58" s="52"/>
      <c r="I58" s="52"/>
      <c r="J58" s="52"/>
      <c r="K58" s="53"/>
    </row>
    <row r="59" spans="2:11" ht="27">
      <c r="B59" s="50"/>
      <c r="C59" s="57"/>
      <c r="D59" s="51"/>
      <c r="E59" s="51" t="e">
        <f>IF(D59="leicht",6,IF(D59="mittel",6,IF(D59="schwer",18,xxx)))</f>
        <v>#NAME?</v>
      </c>
      <c r="F59" s="51" t="e">
        <f>IF(E59=6,30,IF(E59=18,40,xxx))</f>
        <v>#NAME?</v>
      </c>
      <c r="G59" s="40" t="s">
        <v>987</v>
      </c>
      <c r="H59" s="52"/>
      <c r="I59" s="52"/>
      <c r="J59" s="52"/>
      <c r="K59" s="53"/>
    </row>
    <row r="60" spans="2:11" ht="27">
      <c r="B60" s="50"/>
      <c r="C60" s="57"/>
      <c r="D60" s="51"/>
      <c r="E60" s="51" t="e">
        <f>IF(D60="leicht",6,IF(D60="mittel",6,IF(D60="schwer",18,xxx)))</f>
        <v>#NAME?</v>
      </c>
      <c r="F60" s="51" t="e">
        <f>IF(E60=6,30,IF(E60=18,40,xxx))</f>
        <v>#NAME?</v>
      </c>
      <c r="G60" s="40" t="s">
        <v>988</v>
      </c>
      <c r="H60" s="52"/>
      <c r="I60" s="52"/>
      <c r="J60" s="52"/>
      <c r="K60" s="53"/>
    </row>
    <row r="61" spans="2:11" ht="27">
      <c r="B61" s="50"/>
      <c r="C61" s="57"/>
      <c r="D61" s="51"/>
      <c r="E61" s="51" t="e">
        <f>IF(D61="leicht",6,IF(D61="mittel",6,IF(D61="schwer",18,xxx)))</f>
        <v>#NAME?</v>
      </c>
      <c r="F61" s="51" t="e">
        <f>IF(E61=6,30,IF(E61=18,40,xxx))</f>
        <v>#NAME?</v>
      </c>
      <c r="G61" s="40" t="s">
        <v>989</v>
      </c>
      <c r="H61" s="52"/>
      <c r="I61" s="52"/>
      <c r="J61" s="52"/>
      <c r="K61" s="53"/>
    </row>
    <row r="62" spans="2:11" ht="27">
      <c r="B62" s="50"/>
      <c r="C62" s="57"/>
      <c r="D62" s="51"/>
      <c r="E62" s="51" t="e">
        <f>IF(D62="leicht",6,IF(D62="mittel",6,IF(D62="schwer",18,xxx)))</f>
        <v>#NAME?</v>
      </c>
      <c r="F62" s="51" t="e">
        <f>IF(E62=6,30,IF(E62=18,40,xxx))</f>
        <v>#NAME?</v>
      </c>
      <c r="G62" s="40" t="s">
        <v>990</v>
      </c>
      <c r="H62" s="52"/>
      <c r="I62" s="52"/>
      <c r="J62" s="52"/>
      <c r="K62" s="53"/>
    </row>
    <row r="63" spans="2:11" ht="27">
      <c r="B63" s="50"/>
      <c r="C63" s="57"/>
      <c r="D63" s="51"/>
      <c r="E63" s="51" t="e">
        <f>IF(D63="leicht",6,IF(D63="mittel",6,IF(D63="schwer",18,xxx)))</f>
        <v>#NAME?</v>
      </c>
      <c r="F63" s="51" t="e">
        <f>IF(E63=6,30,IF(E63=18,40,xxx))</f>
        <v>#NAME?</v>
      </c>
      <c r="G63" s="40" t="s">
        <v>991</v>
      </c>
      <c r="H63" s="52"/>
      <c r="I63" s="52"/>
      <c r="J63" s="52"/>
      <c r="K63" s="53"/>
    </row>
    <row r="64" spans="2:11" ht="27.6">
      <c r="B64" s="50"/>
      <c r="C64" s="57"/>
      <c r="D64" s="51"/>
      <c r="E64" s="51" t="e">
        <f>IF(D64="leicht",6,IF(D64="mittel",6,IF(D64="schwer",18,xxx)))</f>
        <v>#NAME?</v>
      </c>
      <c r="F64" s="51" t="e">
        <f>IF(E64=6,30,IF(E64=18,40,xxx))</f>
        <v>#NAME?</v>
      </c>
      <c r="G64" s="40" t="s">
        <v>992</v>
      </c>
      <c r="H64" s="52"/>
      <c r="I64" s="52"/>
      <c r="J64" s="52"/>
      <c r="K64" s="53"/>
    </row>
    <row r="65" spans="2:11" ht="27.6">
      <c r="B65" s="50"/>
      <c r="C65" s="57"/>
      <c r="D65" s="51"/>
      <c r="E65" s="51" t="e">
        <f>IF(D65="leicht",6,IF(D65="mittel",6,IF(D65="schwer",18,xxx)))</f>
        <v>#NAME?</v>
      </c>
      <c r="F65" s="51" t="e">
        <f>IF(E65=6,30,IF(E65=18,40,xxx))</f>
        <v>#NAME?</v>
      </c>
      <c r="G65" s="40" t="s">
        <v>993</v>
      </c>
      <c r="H65" s="52"/>
      <c r="I65" s="52"/>
      <c r="J65" s="52"/>
      <c r="K65" s="53"/>
    </row>
    <row r="66" spans="2:11" ht="27.6">
      <c r="B66" s="50"/>
      <c r="C66" s="57"/>
      <c r="D66" s="51"/>
      <c r="E66" s="51" t="e">
        <f>IF(D66="leicht",6,IF(D66="mittel",6,IF(D66="schwer",18,xxx)))</f>
        <v>#NAME?</v>
      </c>
      <c r="F66" s="51" t="e">
        <f>IF(E66=6,30,IF(E66=18,40,xxx))</f>
        <v>#NAME?</v>
      </c>
      <c r="G66" s="40" t="s">
        <v>994</v>
      </c>
      <c r="H66" s="52"/>
      <c r="I66" s="52"/>
      <c r="J66" s="52"/>
      <c r="K66" s="53"/>
    </row>
    <row r="67" spans="2:11" ht="27.6">
      <c r="B67" s="50"/>
      <c r="C67" s="57"/>
      <c r="D67" s="51"/>
      <c r="E67" s="51" t="e">
        <f>IF(D67="leicht",6,IF(D67="mittel",6,IF(D67="schwer",18,xxx)))</f>
        <v>#NAME?</v>
      </c>
      <c r="F67" s="51" t="e">
        <f>IF(E67=6,30,IF(E67=18,40,xxx))</f>
        <v>#NAME?</v>
      </c>
      <c r="G67" s="40" t="s">
        <v>995</v>
      </c>
      <c r="H67" s="52"/>
      <c r="I67" s="52"/>
      <c r="J67" s="52"/>
      <c r="K67" s="53"/>
    </row>
    <row r="68" spans="2:11" ht="27.6">
      <c r="B68" s="50"/>
      <c r="C68" s="57"/>
      <c r="D68" s="51"/>
      <c r="E68" s="51" t="e">
        <f>IF(D68="leicht",6,IF(D68="mittel",6,IF(D68="schwer",18,xxx)))</f>
        <v>#NAME?</v>
      </c>
      <c r="F68" s="51" t="e">
        <f>IF(E68=6,30,IF(E68=18,40,xxx))</f>
        <v>#NAME?</v>
      </c>
      <c r="G68" s="40" t="s">
        <v>996</v>
      </c>
      <c r="H68" s="52"/>
      <c r="I68" s="52"/>
      <c r="J68" s="52"/>
      <c r="K68" s="53"/>
    </row>
    <row r="69" spans="2:11" ht="27.6">
      <c r="B69" s="50"/>
      <c r="C69" s="57"/>
      <c r="D69" s="51"/>
      <c r="E69" s="51" t="e">
        <f>IF(D69="leicht",6,IF(D69="mittel",6,IF(D69="schwer",18,xxx)))</f>
        <v>#NAME?</v>
      </c>
      <c r="F69" s="51" t="e">
        <f>IF(E69=6,30,IF(E69=18,40,xxx))</f>
        <v>#NAME?</v>
      </c>
      <c r="G69" s="40" t="s">
        <v>997</v>
      </c>
      <c r="H69" s="52"/>
      <c r="I69" s="52"/>
      <c r="J69" s="52"/>
      <c r="K69" s="53"/>
    </row>
    <row r="70" spans="2:11" ht="27.6">
      <c r="B70" s="50"/>
      <c r="C70" s="57"/>
      <c r="D70" s="51"/>
      <c r="E70" s="51" t="e">
        <f>IF(D70="leicht",6,IF(D70="mittel",6,IF(D70="schwer",18,xxx)))</f>
        <v>#NAME?</v>
      </c>
      <c r="F70" s="51" t="e">
        <f>IF(E70=6,30,IF(E70=18,40,xxx))</f>
        <v>#NAME?</v>
      </c>
      <c r="G70" s="40" t="s">
        <v>998</v>
      </c>
      <c r="H70" s="52"/>
      <c r="I70" s="52"/>
      <c r="J70" s="52"/>
      <c r="K70" s="53"/>
    </row>
    <row r="71" spans="2:11" ht="27.6">
      <c r="B71" s="50"/>
      <c r="C71" s="57"/>
      <c r="D71" s="51"/>
      <c r="E71" s="51" t="e">
        <f>IF(D71="leicht",6,IF(D71="mittel",6,IF(D71="schwer",18,xxx)))</f>
        <v>#NAME?</v>
      </c>
      <c r="F71" s="51" t="e">
        <f>IF(E71=6,30,IF(E71=18,40,xxx))</f>
        <v>#NAME?</v>
      </c>
      <c r="G71" s="40" t="s">
        <v>999</v>
      </c>
      <c r="H71" s="52"/>
      <c r="I71" s="52"/>
      <c r="J71" s="52"/>
      <c r="K71" s="53"/>
    </row>
    <row r="72" spans="2:11" ht="27.6">
      <c r="B72" s="50"/>
      <c r="C72" s="57"/>
      <c r="D72" s="51"/>
      <c r="E72" s="51" t="e">
        <f>IF(D72="leicht",6,IF(D72="mittel",6,IF(D72="schwer",18,xxx)))</f>
        <v>#NAME?</v>
      </c>
      <c r="F72" s="51" t="e">
        <f>IF(E72=6,30,IF(E72=18,40,xxx))</f>
        <v>#NAME?</v>
      </c>
      <c r="G72" s="40" t="s">
        <v>1000</v>
      </c>
      <c r="H72" s="52"/>
      <c r="I72" s="52"/>
      <c r="J72" s="52"/>
      <c r="K72" s="53"/>
    </row>
    <row r="73" spans="2:11" ht="27.6">
      <c r="B73" s="50"/>
      <c r="C73" s="57"/>
      <c r="D73" s="51"/>
      <c r="E73" s="51" t="e">
        <f>IF(D73="leicht",6,IF(D73="mittel",6,IF(D73="schwer",18,xxx)))</f>
        <v>#NAME?</v>
      </c>
      <c r="F73" s="51" t="e">
        <f>IF(E73=6,30,IF(E73=18,40,xxx))</f>
        <v>#NAME?</v>
      </c>
      <c r="G73" s="40" t="s">
        <v>1001</v>
      </c>
      <c r="H73" s="52"/>
      <c r="I73" s="52"/>
      <c r="J73" s="52"/>
      <c r="K73" s="53"/>
    </row>
    <row r="74" spans="2:11" ht="27.6">
      <c r="B74" s="50"/>
      <c r="C74" s="57"/>
      <c r="D74" s="51"/>
      <c r="E74" s="51" t="e">
        <f>IF(D74="leicht",6,IF(D74="mittel",6,IF(D74="schwer",18,xxx)))</f>
        <v>#NAME?</v>
      </c>
      <c r="F74" s="51" t="e">
        <f>IF(E74=6,30,IF(E74=18,40,xxx))</f>
        <v>#NAME?</v>
      </c>
      <c r="G74" s="40" t="s">
        <v>1002</v>
      </c>
      <c r="H74" s="52"/>
      <c r="I74" s="52"/>
      <c r="J74" s="52"/>
      <c r="K74" s="53"/>
    </row>
    <row r="75" spans="2:11" ht="27.6">
      <c r="B75" s="50"/>
      <c r="C75" s="57"/>
      <c r="D75" s="51"/>
      <c r="E75" s="51" t="e">
        <f>IF(D75="leicht",6,IF(D75="mittel",6,IF(D75="schwer",18,xxx)))</f>
        <v>#NAME?</v>
      </c>
      <c r="F75" s="51" t="e">
        <f>IF(E75=6,30,IF(E75=18,40,xxx))</f>
        <v>#NAME?</v>
      </c>
      <c r="G75" s="40" t="s">
        <v>1003</v>
      </c>
      <c r="H75" s="52"/>
      <c r="I75" s="52"/>
      <c r="J75" s="52"/>
      <c r="K75" s="53"/>
    </row>
    <row r="76" spans="2:11" ht="27.6">
      <c r="B76" s="50"/>
      <c r="C76" s="57"/>
      <c r="D76" s="51"/>
      <c r="E76" s="51" t="e">
        <f>IF(D76="leicht",6,IF(D76="mittel",6,IF(D76="schwer",18,xxx)))</f>
        <v>#NAME?</v>
      </c>
      <c r="F76" s="51" t="e">
        <f>IF(E76=6,30,IF(E76=18,40,xxx))</f>
        <v>#NAME?</v>
      </c>
      <c r="G76" s="40" t="s">
        <v>1004</v>
      </c>
      <c r="H76" s="52"/>
      <c r="I76" s="52"/>
      <c r="J76" s="52"/>
      <c r="K76" s="53"/>
    </row>
    <row r="77" spans="2:11" ht="27.6">
      <c r="B77" s="50"/>
      <c r="C77" s="57"/>
      <c r="D77" s="51"/>
      <c r="E77" s="51" t="e">
        <f>IF(D77="leicht",6,IF(D77="mittel",6,IF(D77="schwer",18,xxx)))</f>
        <v>#NAME?</v>
      </c>
      <c r="F77" s="51" t="e">
        <f>IF(E77=6,30,IF(E77=18,40,xxx))</f>
        <v>#NAME?</v>
      </c>
      <c r="G77" s="40" t="s">
        <v>1005</v>
      </c>
      <c r="H77" s="52"/>
      <c r="I77" s="52"/>
      <c r="J77" s="52"/>
      <c r="K77" s="53"/>
    </row>
    <row r="78" spans="2:11" ht="27.6">
      <c r="B78" s="50"/>
      <c r="C78" s="57"/>
      <c r="D78" s="51"/>
      <c r="E78" s="51" t="e">
        <f>IF(D78="leicht",6,IF(D78="mittel",6,IF(D78="schwer",18,xxx)))</f>
        <v>#NAME?</v>
      </c>
      <c r="F78" s="51" t="e">
        <f>IF(E78=6,30,IF(E78=18,40,xxx))</f>
        <v>#NAME?</v>
      </c>
      <c r="G78" s="40" t="s">
        <v>1006</v>
      </c>
      <c r="H78" s="52"/>
      <c r="I78" s="52"/>
      <c r="J78" s="52"/>
      <c r="K78" s="53"/>
    </row>
    <row r="79" spans="2:11" ht="27.6">
      <c r="B79" s="50"/>
      <c r="C79" s="57"/>
      <c r="D79" s="51"/>
      <c r="E79" s="51" t="e">
        <f>IF(D79="leicht",6,IF(D79="mittel",6,IF(D79="schwer",18,xxx)))</f>
        <v>#NAME?</v>
      </c>
      <c r="F79" s="51" t="e">
        <f>IF(E79=6,30,IF(E79=18,40,xxx))</f>
        <v>#NAME?</v>
      </c>
      <c r="G79" s="40" t="s">
        <v>1007</v>
      </c>
      <c r="H79" s="52"/>
      <c r="I79" s="52"/>
      <c r="J79" s="52"/>
      <c r="K79" s="53"/>
    </row>
    <row r="80" spans="2:11" ht="27.6">
      <c r="B80" s="50"/>
      <c r="C80" s="57"/>
      <c r="D80" s="51"/>
      <c r="E80" s="51" t="e">
        <f>IF(D80="leicht",6,IF(D80="mittel",6,IF(D80="schwer",18,xxx)))</f>
        <v>#NAME?</v>
      </c>
      <c r="F80" s="51" t="e">
        <f>IF(E80=6,30,IF(E80=18,40,xxx))</f>
        <v>#NAME?</v>
      </c>
      <c r="G80" s="40" t="s">
        <v>1008</v>
      </c>
      <c r="H80" s="52"/>
      <c r="I80" s="52"/>
      <c r="J80" s="52"/>
      <c r="K80" s="53"/>
    </row>
    <row r="81" spans="2:11" ht="27.6">
      <c r="B81" s="50"/>
      <c r="C81" s="57"/>
      <c r="D81" s="51"/>
      <c r="E81" s="51" t="e">
        <f>IF(D81="leicht",6,IF(D81="mittel",6,IF(D81="schwer",18,xxx)))</f>
        <v>#NAME?</v>
      </c>
      <c r="F81" s="51" t="e">
        <f>IF(E81=6,30,IF(E81=18,40,xxx))</f>
        <v>#NAME?</v>
      </c>
      <c r="G81" s="40" t="s">
        <v>1009</v>
      </c>
      <c r="H81" s="52"/>
      <c r="I81" s="52"/>
      <c r="J81" s="52"/>
      <c r="K81" s="53"/>
    </row>
    <row r="82" spans="2:11" ht="27.6">
      <c r="B82" s="50"/>
      <c r="C82" s="57"/>
      <c r="D82" s="51"/>
      <c r="E82" s="51" t="e">
        <f>IF(D82="leicht",6,IF(D82="mittel",6,IF(D82="schwer",18,xxx)))</f>
        <v>#NAME?</v>
      </c>
      <c r="F82" s="51" t="e">
        <f>IF(E82=6,30,IF(E82=18,40,xxx))</f>
        <v>#NAME?</v>
      </c>
      <c r="G82" s="40" t="s">
        <v>1010</v>
      </c>
      <c r="H82" s="52"/>
      <c r="I82" s="52"/>
      <c r="J82" s="52"/>
      <c r="K82" s="53"/>
    </row>
    <row r="83" spans="2:11" ht="27.6">
      <c r="B83" s="50"/>
      <c r="C83" s="57"/>
      <c r="D83" s="51"/>
      <c r="E83" s="51" t="e">
        <f>IF(D83="leicht",6,IF(D83="mittel",6,IF(D83="schwer",18,xxx)))</f>
        <v>#NAME?</v>
      </c>
      <c r="F83" s="51" t="e">
        <f>IF(E83=6,30,IF(E83=18,40,xxx))</f>
        <v>#NAME?</v>
      </c>
      <c r="G83" s="40" t="s">
        <v>1011</v>
      </c>
      <c r="H83" s="52"/>
      <c r="I83" s="52"/>
      <c r="J83" s="52"/>
      <c r="K83" s="53"/>
    </row>
    <row r="84" spans="2:11" ht="27.6">
      <c r="B84" s="50"/>
      <c r="C84" s="57"/>
      <c r="D84" s="51"/>
      <c r="E84" s="51" t="e">
        <f>IF(D84="leicht",6,IF(D84="mittel",6,IF(D84="schwer",18,xxx)))</f>
        <v>#NAME?</v>
      </c>
      <c r="F84" s="51" t="e">
        <f>IF(E84=6,30,IF(E84=18,40,xxx))</f>
        <v>#NAME?</v>
      </c>
      <c r="G84" s="40" t="s">
        <v>1012</v>
      </c>
      <c r="H84" s="52"/>
      <c r="I84" s="52"/>
      <c r="J84" s="52"/>
      <c r="K84" s="53"/>
    </row>
    <row r="85" spans="2:11" ht="27.6">
      <c r="B85" s="50"/>
      <c r="C85" s="57"/>
      <c r="D85" s="51"/>
      <c r="E85" s="51" t="e">
        <f>IF(D85="leicht",6,IF(D85="mittel",6,IF(D85="schwer",18,xxx)))</f>
        <v>#NAME?</v>
      </c>
      <c r="F85" s="51" t="e">
        <f>IF(E85=6,30,IF(E85=18,40,xxx))</f>
        <v>#NAME?</v>
      </c>
      <c r="G85" s="40" t="s">
        <v>1013</v>
      </c>
      <c r="H85" s="52"/>
      <c r="I85" s="52"/>
      <c r="J85" s="52"/>
      <c r="K85" s="53"/>
    </row>
    <row r="86" spans="2:11" ht="27.6">
      <c r="B86" s="50"/>
      <c r="C86" s="57"/>
      <c r="D86" s="51"/>
      <c r="E86" s="51" t="e">
        <f>IF(D86="leicht",6,IF(D86="mittel",6,IF(D86="schwer",18,xxx)))</f>
        <v>#NAME?</v>
      </c>
      <c r="F86" s="51" t="e">
        <f>IF(E86=6,30,IF(E86=18,40,xxx))</f>
        <v>#NAME?</v>
      </c>
      <c r="G86" s="40" t="s">
        <v>1014</v>
      </c>
      <c r="H86" s="52"/>
      <c r="I86" s="52"/>
      <c r="J86" s="52"/>
      <c r="K86" s="53"/>
    </row>
    <row r="87" spans="2:11" ht="27.6">
      <c r="B87" s="50"/>
      <c r="C87" s="57"/>
      <c r="D87" s="51"/>
      <c r="E87" s="51" t="e">
        <f>IF(D87="leicht",6,IF(D87="mittel",6,IF(D87="schwer",18,xxx)))</f>
        <v>#NAME?</v>
      </c>
      <c r="F87" s="51" t="e">
        <f>IF(E87=6,30,IF(E87=18,40,xxx))</f>
        <v>#NAME?</v>
      </c>
      <c r="G87" s="40" t="s">
        <v>1015</v>
      </c>
      <c r="H87" s="52"/>
      <c r="I87" s="52"/>
      <c r="J87" s="52"/>
      <c r="K87" s="53"/>
    </row>
    <row r="88" spans="2:11" ht="27.6">
      <c r="B88" s="50"/>
      <c r="C88" s="57"/>
      <c r="D88" s="51"/>
      <c r="E88" s="51" t="e">
        <f>IF(D88="leicht",6,IF(D88="mittel",6,IF(D88="schwer",18,xxx)))</f>
        <v>#NAME?</v>
      </c>
      <c r="F88" s="51" t="e">
        <f>IF(E88=6,30,IF(E88=18,40,xxx))</f>
        <v>#NAME?</v>
      </c>
      <c r="G88" s="40" t="s">
        <v>1016</v>
      </c>
      <c r="H88" s="52"/>
      <c r="I88" s="52"/>
      <c r="J88" s="52"/>
      <c r="K88" s="53"/>
    </row>
    <row r="89" spans="2:11" ht="27.6">
      <c r="B89" s="50"/>
      <c r="C89" s="57"/>
      <c r="D89" s="51"/>
      <c r="E89" s="51" t="e">
        <f>IF(D89="leicht",6,IF(D89="mittel",6,IF(D89="schwer",18,xxx)))</f>
        <v>#NAME?</v>
      </c>
      <c r="F89" s="51" t="e">
        <f>IF(E89=6,30,IF(E89=18,40,xxx))</f>
        <v>#NAME?</v>
      </c>
      <c r="G89" s="40" t="s">
        <v>1017</v>
      </c>
      <c r="H89" s="52"/>
      <c r="I89" s="52"/>
      <c r="J89" s="52"/>
      <c r="K89" s="53"/>
    </row>
    <row r="90" spans="2:11" ht="27.6">
      <c r="B90" s="50"/>
      <c r="C90" s="57"/>
      <c r="D90" s="51"/>
      <c r="E90" s="51" t="e">
        <f>IF(D90="leicht",6,IF(D90="mittel",6,IF(D90="schwer",18,xxx)))</f>
        <v>#NAME?</v>
      </c>
      <c r="F90" s="51" t="e">
        <f>IF(E90=6,30,IF(E90=18,40,xxx))</f>
        <v>#NAME?</v>
      </c>
      <c r="G90" s="40" t="s">
        <v>1018</v>
      </c>
      <c r="H90" s="52"/>
      <c r="I90" s="52"/>
      <c r="J90" s="52"/>
      <c r="K90" s="53"/>
    </row>
    <row r="91" spans="2:11" ht="27.6">
      <c r="B91" s="50"/>
      <c r="C91" s="57"/>
      <c r="D91" s="51"/>
      <c r="E91" s="51" t="e">
        <f>IF(D91="leicht",6,IF(D91="mittel",6,IF(D91="schwer",18,xxx)))</f>
        <v>#NAME?</v>
      </c>
      <c r="F91" s="51" t="e">
        <f>IF(E91=6,30,IF(E91=18,40,xxx))</f>
        <v>#NAME?</v>
      </c>
      <c r="G91" s="40" t="s">
        <v>1019</v>
      </c>
      <c r="H91" s="52"/>
      <c r="I91" s="52"/>
      <c r="J91" s="52"/>
      <c r="K91" s="53"/>
    </row>
    <row r="92" spans="2:11" ht="27.6">
      <c r="B92" s="50"/>
      <c r="C92" s="57"/>
      <c r="D92" s="51"/>
      <c r="E92" s="51" t="e">
        <f>IF(D92="leicht",6,IF(D92="mittel",6,IF(D92="schwer",18,xxx)))</f>
        <v>#NAME?</v>
      </c>
      <c r="F92" s="51" t="e">
        <f>IF(E92=6,30,IF(E92=18,40,xxx))</f>
        <v>#NAME?</v>
      </c>
      <c r="G92" s="40" t="s">
        <v>1020</v>
      </c>
      <c r="H92" s="52"/>
      <c r="I92" s="52"/>
      <c r="J92" s="52"/>
      <c r="K92" s="53"/>
    </row>
    <row r="93" spans="2:11" ht="27.6">
      <c r="B93" s="50"/>
      <c r="C93" s="57"/>
      <c r="D93" s="51"/>
      <c r="E93" s="51" t="e">
        <f>IF(D93="leicht",6,IF(D93="mittel",6,IF(D93="schwer",18,xxx)))</f>
        <v>#NAME?</v>
      </c>
      <c r="F93" s="51" t="e">
        <f>IF(E93=6,30,IF(E93=18,40,xxx))</f>
        <v>#NAME?</v>
      </c>
      <c r="G93" s="40" t="s">
        <v>1021</v>
      </c>
      <c r="H93" s="52"/>
      <c r="I93" s="52"/>
      <c r="J93" s="52"/>
      <c r="K93" s="53"/>
    </row>
    <row r="94" spans="2:11" ht="27.6">
      <c r="B94" s="50"/>
      <c r="C94" s="57"/>
      <c r="D94" s="51"/>
      <c r="E94" s="51" t="e">
        <f>IF(D94="leicht",6,IF(D94="mittel",6,IF(D94="schwer",18,xxx)))</f>
        <v>#NAME?</v>
      </c>
      <c r="F94" s="51" t="e">
        <f>IF(E94=6,30,IF(E94=18,40,xxx))</f>
        <v>#NAME?</v>
      </c>
      <c r="G94" s="40" t="s">
        <v>1022</v>
      </c>
      <c r="H94" s="52"/>
      <c r="I94" s="52"/>
      <c r="J94" s="52"/>
      <c r="K94" s="53"/>
    </row>
    <row r="95" spans="2:11" ht="27.6">
      <c r="B95" s="50"/>
      <c r="C95" s="57"/>
      <c r="D95" s="51"/>
      <c r="E95" s="51" t="e">
        <f>IF(D95="leicht",6,IF(D95="mittel",6,IF(D95="schwer",18,xxx)))</f>
        <v>#NAME?</v>
      </c>
      <c r="F95" s="51" t="e">
        <f>IF(E95=6,30,IF(E95=18,40,xxx))</f>
        <v>#NAME?</v>
      </c>
      <c r="G95" s="40" t="s">
        <v>1023</v>
      </c>
      <c r="H95" s="52"/>
      <c r="I95" s="52"/>
      <c r="J95" s="52"/>
      <c r="K95" s="53"/>
    </row>
    <row r="96" spans="2:11" ht="27.6">
      <c r="B96" s="50"/>
      <c r="C96" s="57"/>
      <c r="D96" s="51"/>
      <c r="E96" s="51" t="e">
        <f>IF(D96="leicht",6,IF(D96="mittel",6,IF(D96="schwer",18,xxx)))</f>
        <v>#NAME?</v>
      </c>
      <c r="F96" s="51" t="e">
        <f>IF(E96=6,30,IF(E96=18,40,xxx))</f>
        <v>#NAME?</v>
      </c>
      <c r="G96" s="40" t="s">
        <v>1024</v>
      </c>
      <c r="H96" s="52"/>
      <c r="I96" s="52"/>
      <c r="J96" s="52"/>
      <c r="K96" s="53"/>
    </row>
    <row r="97" spans="2:11" ht="27.6">
      <c r="B97" s="50"/>
      <c r="C97" s="57"/>
      <c r="D97" s="51"/>
      <c r="E97" s="51" t="e">
        <f>IF(D97="leicht",6,IF(D97="mittel",6,IF(D97="schwer",18,xxx)))</f>
        <v>#NAME?</v>
      </c>
      <c r="F97" s="51" t="e">
        <f>IF(E97=6,30,IF(E97=18,40,xxx))</f>
        <v>#NAME?</v>
      </c>
      <c r="G97" s="40" t="s">
        <v>1025</v>
      </c>
      <c r="H97" s="52"/>
      <c r="I97" s="52"/>
      <c r="J97" s="52"/>
      <c r="K97" s="53"/>
    </row>
    <row r="98" spans="2:11" ht="27.6">
      <c r="B98" s="50"/>
      <c r="C98" s="57"/>
      <c r="D98" s="51"/>
      <c r="E98" s="51" t="e">
        <f>IF(D98="leicht",6,IF(D98="mittel",6,IF(D98="schwer",18,xxx)))</f>
        <v>#NAME?</v>
      </c>
      <c r="F98" s="51" t="e">
        <f>IF(E98=6,30,IF(E98=18,40,xxx))</f>
        <v>#NAME?</v>
      </c>
      <c r="G98" s="40" t="s">
        <v>1026</v>
      </c>
      <c r="H98" s="52"/>
      <c r="I98" s="52"/>
      <c r="J98" s="52"/>
      <c r="K98" s="53"/>
    </row>
    <row r="99" spans="2:11" ht="27.6">
      <c r="B99" s="50"/>
      <c r="C99" s="57"/>
      <c r="D99" s="51"/>
      <c r="E99" s="51" t="e">
        <f>IF(D99="leicht",6,IF(D99="mittel",6,IF(D99="schwer",18,xxx)))</f>
        <v>#NAME?</v>
      </c>
      <c r="F99" s="51" t="e">
        <f>IF(E99=6,30,IF(E99=18,40,xxx))</f>
        <v>#NAME?</v>
      </c>
      <c r="G99" s="40" t="s">
        <v>1027</v>
      </c>
      <c r="H99" s="52"/>
      <c r="I99" s="52"/>
      <c r="J99" s="52"/>
      <c r="K99" s="53"/>
    </row>
    <row r="100" spans="2:11" ht="27.6">
      <c r="B100" s="50"/>
      <c r="C100" s="57"/>
      <c r="D100" s="51"/>
      <c r="E100" s="51" t="e">
        <f>IF(D100="leicht",6,IF(D100="mittel",6,IF(D100="schwer",18,xxx)))</f>
        <v>#NAME?</v>
      </c>
      <c r="F100" s="51" t="e">
        <f>IF(E100=6,30,IF(E100=18,40,xxx))</f>
        <v>#NAME?</v>
      </c>
      <c r="G100" s="40" t="s">
        <v>1028</v>
      </c>
      <c r="H100" s="52"/>
      <c r="I100" s="52"/>
      <c r="J100" s="52"/>
      <c r="K100" s="53"/>
    </row>
    <row r="101" spans="2:11" ht="27.6">
      <c r="B101" s="50"/>
      <c r="C101" s="57"/>
      <c r="D101" s="51"/>
      <c r="E101" s="51" t="e">
        <f>IF(D101="leicht",6,IF(D101="mittel",6,IF(D101="schwer",18,xxx)))</f>
        <v>#NAME?</v>
      </c>
      <c r="F101" s="51" t="e">
        <f>IF(E101=6,30,IF(E101=18,40,xxx))</f>
        <v>#NAME?</v>
      </c>
      <c r="G101" s="40" t="s">
        <v>1029</v>
      </c>
      <c r="H101" s="52"/>
      <c r="I101" s="52"/>
      <c r="J101" s="52"/>
      <c r="K101" s="53"/>
    </row>
    <row r="102" spans="2:11" ht="27.6">
      <c r="B102" s="50"/>
      <c r="C102" s="57"/>
      <c r="D102" s="51"/>
      <c r="E102" s="51" t="e">
        <f>IF(D102="leicht",6,IF(D102="mittel",6,IF(D102="schwer",18,xxx)))</f>
        <v>#NAME?</v>
      </c>
      <c r="F102" s="51" t="e">
        <f>IF(E102=6,30,IF(E102=18,40,xxx))</f>
        <v>#NAME?</v>
      </c>
      <c r="G102" s="40" t="s">
        <v>1030</v>
      </c>
      <c r="H102" s="52"/>
      <c r="I102" s="52"/>
      <c r="J102" s="52"/>
      <c r="K102" s="53"/>
    </row>
    <row r="103" spans="2:11" ht="27.6">
      <c r="B103" s="50"/>
      <c r="C103" s="57"/>
      <c r="D103" s="51"/>
      <c r="E103" s="51" t="e">
        <f>IF(D103="leicht",6,IF(D103="mittel",6,IF(D103="schwer",18,xxx)))</f>
        <v>#NAME?</v>
      </c>
      <c r="F103" s="51" t="e">
        <f>IF(E103=6,30,IF(E103=18,40,xxx))</f>
        <v>#NAME?</v>
      </c>
      <c r="G103" s="40" t="s">
        <v>1031</v>
      </c>
      <c r="H103" s="52"/>
      <c r="I103" s="52"/>
      <c r="J103" s="52"/>
      <c r="K103" s="53"/>
    </row>
    <row r="104" spans="2:11" ht="27.6">
      <c r="B104" s="50"/>
      <c r="C104" s="57"/>
      <c r="D104" s="51"/>
      <c r="E104" s="51" t="e">
        <f>IF(D104="leicht",6,IF(D104="mittel",6,IF(D104="schwer",18,xxx)))</f>
        <v>#NAME?</v>
      </c>
      <c r="F104" s="51" t="e">
        <f>IF(E104=6,30,IF(E104=18,40,xxx))</f>
        <v>#NAME?</v>
      </c>
      <c r="G104" s="40" t="s">
        <v>1032</v>
      </c>
      <c r="H104" s="52"/>
      <c r="I104" s="52"/>
      <c r="J104" s="52"/>
      <c r="K104" s="53"/>
    </row>
    <row r="105" spans="2:11" ht="27.6">
      <c r="B105" s="50"/>
      <c r="C105" s="57"/>
      <c r="D105" s="51"/>
      <c r="E105" s="51" t="e">
        <f>IF(D105="leicht",6,IF(D105="mittel",6,IF(D105="schwer",18,xxx)))</f>
        <v>#NAME?</v>
      </c>
      <c r="F105" s="51" t="e">
        <f>IF(E105=6,30,IF(E105=18,40,xxx))</f>
        <v>#NAME?</v>
      </c>
      <c r="G105" s="40" t="s">
        <v>1033</v>
      </c>
      <c r="H105" s="52"/>
      <c r="I105" s="52"/>
      <c r="J105" s="52"/>
      <c r="K105" s="53"/>
    </row>
    <row r="106" spans="2:11" ht="27.6">
      <c r="B106" s="50"/>
      <c r="C106" s="57"/>
      <c r="D106" s="51"/>
      <c r="E106" s="51" t="e">
        <f>IF(D106="leicht",6,IF(D106="mittel",6,IF(D106="schwer",18,xxx)))</f>
        <v>#NAME?</v>
      </c>
      <c r="F106" s="51" t="e">
        <f>IF(E106=6,30,IF(E106=18,40,xxx))</f>
        <v>#NAME?</v>
      </c>
      <c r="G106" s="40" t="s">
        <v>1034</v>
      </c>
      <c r="H106" s="52"/>
      <c r="I106" s="52"/>
      <c r="J106" s="52"/>
      <c r="K106" s="53"/>
    </row>
    <row r="107" spans="2:11" ht="27.6">
      <c r="B107" s="50"/>
      <c r="C107" s="57"/>
      <c r="D107" s="51"/>
      <c r="E107" s="51" t="e">
        <f>IF(D107="leicht",6,IF(D107="mittel",6,IF(D107="schwer",18,xxx)))</f>
        <v>#NAME?</v>
      </c>
      <c r="F107" s="51" t="e">
        <f>IF(E107=6,30,IF(E107=18,40,xxx))</f>
        <v>#NAME?</v>
      </c>
      <c r="G107" s="40" t="s">
        <v>1035</v>
      </c>
      <c r="H107" s="52"/>
      <c r="I107" s="52"/>
      <c r="J107" s="52"/>
      <c r="K107" s="53"/>
    </row>
    <row r="108" spans="2:11" ht="27.6">
      <c r="B108" s="50"/>
      <c r="C108" s="57"/>
      <c r="D108" s="51"/>
      <c r="E108" s="51" t="e">
        <f>IF(D108="leicht",6,IF(D108="mittel",6,IF(D108="schwer",18,xxx)))</f>
        <v>#NAME?</v>
      </c>
      <c r="F108" s="51" t="e">
        <f>IF(E108=6,30,IF(E108=18,40,xxx))</f>
        <v>#NAME?</v>
      </c>
      <c r="G108" s="40" t="s">
        <v>1036</v>
      </c>
      <c r="H108" s="52"/>
      <c r="I108" s="52"/>
      <c r="J108" s="52"/>
      <c r="K108" s="53"/>
    </row>
    <row r="109" spans="2:11" ht="27.6">
      <c r="B109" s="50"/>
      <c r="C109" s="57"/>
      <c r="D109" s="51"/>
      <c r="E109" s="51" t="e">
        <f>IF(D109="leicht",6,IF(D109="mittel",6,IF(D109="schwer",18,xxx)))</f>
        <v>#NAME?</v>
      </c>
      <c r="F109" s="51" t="e">
        <f>IF(E109=6,30,IF(E109=18,40,xxx))</f>
        <v>#NAME?</v>
      </c>
      <c r="G109" s="40" t="s">
        <v>1037</v>
      </c>
      <c r="H109" s="52"/>
      <c r="I109" s="52"/>
      <c r="J109" s="52"/>
      <c r="K109" s="53"/>
    </row>
    <row r="110" spans="2:11">
      <c r="B110" s="50"/>
      <c r="C110" s="57"/>
      <c r="D110" s="51"/>
      <c r="E110" s="51" t="e">
        <f>IF(D110="leicht",6,IF(D110="mittel",6,IF(D110="schwer",18,xxx)))</f>
        <v>#NAME?</v>
      </c>
      <c r="F110" s="51" t="e">
        <f>IF(E110=6,30,IF(E110=18,40,xxx))</f>
        <v>#NAME?</v>
      </c>
      <c r="G110" s="63"/>
      <c r="H110" s="52"/>
      <c r="I110" s="52"/>
      <c r="J110" s="52"/>
      <c r="K110" s="53"/>
    </row>
    <row r="111" spans="2:11">
      <c r="B111" s="50"/>
      <c r="C111" s="57"/>
      <c r="D111" s="51"/>
      <c r="E111" s="51" t="e">
        <f>IF(D111="leicht",6,IF(D111="mittel",6,IF(D111="schwer",18,xxx)))</f>
        <v>#NAME?</v>
      </c>
      <c r="F111" s="51" t="e">
        <f>IF(E111=6,30,IF(E111=18,40,xxx))</f>
        <v>#NAME?</v>
      </c>
      <c r="G111" s="63"/>
      <c r="H111" s="52"/>
      <c r="I111" s="52"/>
      <c r="J111" s="52"/>
      <c r="K111" s="53"/>
    </row>
    <row r="112" spans="2:11">
      <c r="B112" s="50"/>
      <c r="C112" s="57"/>
      <c r="D112" s="51"/>
      <c r="E112" s="51" t="e">
        <f>IF(D112="leicht",6,IF(D112="mittel",6,IF(D112="schwer",18,xxx)))</f>
        <v>#NAME?</v>
      </c>
      <c r="F112" s="51" t="e">
        <f>IF(E112=6,30,IF(E112=18,40,xxx))</f>
        <v>#NAME?</v>
      </c>
      <c r="G112" s="63"/>
      <c r="H112" s="52"/>
      <c r="I112" s="52"/>
      <c r="J112" s="52"/>
      <c r="K112" s="53"/>
    </row>
    <row r="113" spans="2:11">
      <c r="B113" s="50"/>
      <c r="C113" s="57"/>
      <c r="D113" s="51"/>
      <c r="E113" s="51" t="e">
        <f>IF(D113="leicht",6,IF(D113="mittel",6,IF(D113="schwer",18,xxx)))</f>
        <v>#NAME?</v>
      </c>
      <c r="F113" s="51" t="e">
        <f>IF(E113=6,30,IF(E113=18,40,xxx))</f>
        <v>#NAME?</v>
      </c>
      <c r="G113" s="63"/>
      <c r="H113" s="52"/>
      <c r="I113" s="52"/>
      <c r="J113" s="52"/>
      <c r="K113" s="53"/>
    </row>
    <row r="114" spans="2:11">
      <c r="B114" s="50"/>
      <c r="C114" s="57"/>
      <c r="D114" s="51"/>
      <c r="E114" s="51" t="e">
        <f>IF(D114="leicht",6,IF(D114="mittel",6,IF(D114="schwer",18,xxx)))</f>
        <v>#NAME?</v>
      </c>
      <c r="F114" s="51" t="e">
        <f>IF(E114=6,30,IF(E114=18,40,xxx))</f>
        <v>#NAME?</v>
      </c>
      <c r="G114" s="63"/>
      <c r="H114" s="52"/>
      <c r="I114" s="52"/>
      <c r="J114" s="52"/>
      <c r="K114" s="53"/>
    </row>
    <row r="115" spans="2:11">
      <c r="B115" s="50"/>
      <c r="C115" s="57"/>
      <c r="D115" s="51"/>
      <c r="E115" s="51" t="e">
        <f>IF(D115="leicht",6,IF(D115="mittel",6,IF(D115="schwer",18,xxx)))</f>
        <v>#NAME?</v>
      </c>
      <c r="F115" s="51" t="e">
        <f>IF(E115=6,30,IF(E115=18,40,xxx))</f>
        <v>#NAME?</v>
      </c>
      <c r="G115" s="63"/>
      <c r="H115" s="52"/>
      <c r="I115" s="52"/>
      <c r="J115" s="52"/>
      <c r="K115" s="53"/>
    </row>
    <row r="116" spans="2:11" ht="27.6">
      <c r="B116" s="50"/>
      <c r="C116" s="57"/>
      <c r="D116" s="51"/>
      <c r="E116" s="51" t="e">
        <f>IF(D116="leicht",6,IF(D116="mittel",6,IF(D116="schwer",18,xxx)))</f>
        <v>#NAME?</v>
      </c>
      <c r="F116" s="51" t="e">
        <f>IF(E116=6,30,IF(E116=18,40,xxx))</f>
        <v>#NAME?</v>
      </c>
      <c r="G116" s="40" t="s">
        <v>1038</v>
      </c>
      <c r="H116" s="52"/>
      <c r="I116" s="52"/>
      <c r="J116" s="52"/>
      <c r="K116" s="53"/>
    </row>
    <row r="117" spans="2:11" ht="27.6">
      <c r="B117" s="50"/>
      <c r="C117" s="57"/>
      <c r="D117" s="51"/>
      <c r="E117" s="51" t="e">
        <f>IF(D117="leicht",6,IF(D117="mittel",6,IF(D117="schwer",18,xxx)))</f>
        <v>#NAME?</v>
      </c>
      <c r="F117" s="51" t="e">
        <f>IF(E117=6,30,IF(E117=18,40,xxx))</f>
        <v>#NAME?</v>
      </c>
      <c r="G117" s="40" t="s">
        <v>1039</v>
      </c>
      <c r="H117" s="52"/>
      <c r="I117" s="52"/>
      <c r="J117" s="52"/>
      <c r="K117" s="53"/>
    </row>
    <row r="118" spans="2:11" ht="27.6">
      <c r="B118" s="50"/>
      <c r="C118" s="57"/>
      <c r="D118" s="51"/>
      <c r="E118" s="51" t="e">
        <f>IF(D118="leicht",6,IF(D118="mittel",6,IF(D118="schwer",18,xxx)))</f>
        <v>#NAME?</v>
      </c>
      <c r="F118" s="51" t="e">
        <f>IF(E118=6,30,IF(E118=18,40,xxx))</f>
        <v>#NAME?</v>
      </c>
      <c r="G118" s="40" t="s">
        <v>1040</v>
      </c>
      <c r="H118" s="52"/>
      <c r="I118" s="52"/>
      <c r="J118" s="52"/>
      <c r="K118" s="53"/>
    </row>
    <row r="119" spans="2:11" ht="27.6">
      <c r="B119" s="50"/>
      <c r="C119" s="57"/>
      <c r="D119" s="51"/>
      <c r="E119" s="51" t="e">
        <f>IF(D119="leicht",6,IF(D119="mittel",6,IF(D119="schwer",18,xxx)))</f>
        <v>#NAME?</v>
      </c>
      <c r="F119" s="51" t="e">
        <f>IF(E119=6,30,IF(E119=18,40,xxx))</f>
        <v>#NAME?</v>
      </c>
      <c r="G119" s="40" t="s">
        <v>1041</v>
      </c>
      <c r="H119" s="52"/>
      <c r="I119" s="52"/>
      <c r="J119" s="52"/>
      <c r="K119" s="53"/>
    </row>
    <row r="120" spans="2:11" ht="27.6">
      <c r="B120" s="50"/>
      <c r="C120" s="57"/>
      <c r="D120" s="51"/>
      <c r="E120" s="51" t="e">
        <f>IF(D120="leicht",6,IF(D120="mittel",6,IF(D120="schwer",18,xxx)))</f>
        <v>#NAME?</v>
      </c>
      <c r="F120" s="51" t="e">
        <f>IF(E120=6,30,IF(E120=18,40,xxx))</f>
        <v>#NAME?</v>
      </c>
      <c r="G120" s="40" t="s">
        <v>1042</v>
      </c>
      <c r="H120" s="52"/>
      <c r="I120" s="52"/>
      <c r="J120" s="52"/>
      <c r="K120" s="53"/>
    </row>
    <row r="121" spans="2:11" ht="27.6">
      <c r="B121" s="50"/>
      <c r="C121" s="57"/>
      <c r="D121" s="51"/>
      <c r="E121" s="51" t="e">
        <f>IF(D121="leicht",6,IF(D121="mittel",6,IF(D121="schwer",18,xxx)))</f>
        <v>#NAME?</v>
      </c>
      <c r="F121" s="51" t="e">
        <f>IF(E121=6,30,IF(E121=18,40,xxx))</f>
        <v>#NAME?</v>
      </c>
      <c r="G121" s="40" t="s">
        <v>1043</v>
      </c>
      <c r="H121" s="52"/>
      <c r="I121" s="52"/>
      <c r="J121" s="52"/>
      <c r="K121" s="53"/>
    </row>
    <row r="122" spans="2:11" ht="27.6">
      <c r="B122" s="50"/>
      <c r="C122" s="57"/>
      <c r="D122" s="51"/>
      <c r="E122" s="51" t="e">
        <f>IF(D122="leicht",6,IF(D122="mittel",6,IF(D122="schwer",18,xxx)))</f>
        <v>#NAME?</v>
      </c>
      <c r="F122" s="51" t="e">
        <f>IF(E122=6,30,IF(E122=18,40,xxx))</f>
        <v>#NAME?</v>
      </c>
      <c r="G122" s="40" t="s">
        <v>1044</v>
      </c>
      <c r="H122" s="52"/>
      <c r="I122" s="52"/>
      <c r="J122" s="52"/>
      <c r="K122" s="53"/>
    </row>
    <row r="123" spans="2:11" ht="27.6">
      <c r="B123" s="50"/>
      <c r="C123" s="57"/>
      <c r="D123" s="51"/>
      <c r="E123" s="51" t="e">
        <f>IF(D123="leicht",6,IF(D123="mittel",6,IF(D123="schwer",18,xxx)))</f>
        <v>#NAME?</v>
      </c>
      <c r="F123" s="51" t="e">
        <f>IF(E123=6,30,IF(E123=18,40,xxx))</f>
        <v>#NAME?</v>
      </c>
      <c r="G123" s="40" t="s">
        <v>1045</v>
      </c>
      <c r="H123" s="52"/>
      <c r="I123" s="52"/>
      <c r="J123" s="52"/>
      <c r="K123" s="53"/>
    </row>
    <row r="124" spans="2:11" ht="27.6">
      <c r="B124" s="50"/>
      <c r="C124" s="57"/>
      <c r="D124" s="51"/>
      <c r="E124" s="51" t="e">
        <f>IF(D124="leicht",6,IF(D124="mittel",6,IF(D124="schwer",18,xxx)))</f>
        <v>#NAME?</v>
      </c>
      <c r="F124" s="51" t="e">
        <f>IF(E124=6,30,IF(E124=18,40,xxx))</f>
        <v>#NAME?</v>
      </c>
      <c r="G124" s="40" t="s">
        <v>1046</v>
      </c>
      <c r="H124" s="52"/>
      <c r="I124" s="52"/>
      <c r="J124" s="52"/>
      <c r="K124" s="53"/>
    </row>
    <row r="125" spans="2:11" ht="27.6">
      <c r="B125" s="50"/>
      <c r="C125" s="57"/>
      <c r="D125" s="51"/>
      <c r="E125" s="51" t="e">
        <f>IF(D125="leicht",6,IF(D125="mittel",6,IF(D125="schwer",18,xxx)))</f>
        <v>#NAME?</v>
      </c>
      <c r="F125" s="51" t="e">
        <f>IF(E125=6,30,IF(E125=18,40,xxx))</f>
        <v>#NAME?</v>
      </c>
      <c r="G125" s="40" t="s">
        <v>1047</v>
      </c>
      <c r="H125" s="52"/>
      <c r="I125" s="52"/>
      <c r="J125" s="52"/>
      <c r="K125" s="53"/>
    </row>
    <row r="126" spans="2:11" ht="27.6">
      <c r="B126" s="50"/>
      <c r="C126" s="57"/>
      <c r="D126" s="51"/>
      <c r="E126" s="51" t="e">
        <f>IF(D126="leicht",6,IF(D126="mittel",6,IF(D126="schwer",18,xxx)))</f>
        <v>#NAME?</v>
      </c>
      <c r="F126" s="51" t="e">
        <f>IF(E126=6,30,IF(E126=18,40,xxx))</f>
        <v>#NAME?</v>
      </c>
      <c r="G126" s="40" t="s">
        <v>1048</v>
      </c>
      <c r="H126" s="52"/>
      <c r="I126" s="52"/>
      <c r="J126" s="52"/>
      <c r="K126" s="53"/>
    </row>
    <row r="127" spans="2:11" ht="27.6">
      <c r="B127" s="50"/>
      <c r="C127" s="57"/>
      <c r="D127" s="51"/>
      <c r="E127" s="51" t="e">
        <f>IF(D127="leicht",6,IF(D127="mittel",6,IF(D127="schwer",18,xxx)))</f>
        <v>#NAME?</v>
      </c>
      <c r="F127" s="51" t="e">
        <f>IF(E127=6,30,IF(E127=18,40,xxx))</f>
        <v>#NAME?</v>
      </c>
      <c r="G127" s="40" t="s">
        <v>1049</v>
      </c>
      <c r="H127" s="52"/>
      <c r="I127" s="52"/>
      <c r="J127" s="52"/>
      <c r="K127" s="53"/>
    </row>
    <row r="128" spans="2:11" ht="27.6">
      <c r="B128" s="50"/>
      <c r="C128" s="57"/>
      <c r="D128" s="51"/>
      <c r="E128" s="51" t="e">
        <f>IF(D128="leicht",6,IF(D128="mittel",6,IF(D128="schwer",18,xxx)))</f>
        <v>#NAME?</v>
      </c>
      <c r="F128" s="51" t="e">
        <f>IF(E128=6,30,IF(E128=18,40,xxx))</f>
        <v>#NAME?</v>
      </c>
      <c r="G128" s="40" t="s">
        <v>1050</v>
      </c>
      <c r="H128" s="52"/>
      <c r="I128" s="52"/>
      <c r="J128" s="52"/>
      <c r="K128" s="53"/>
    </row>
    <row r="129" spans="2:11" ht="27.6">
      <c r="B129" s="50"/>
      <c r="C129" s="57"/>
      <c r="D129" s="51"/>
      <c r="E129" s="51" t="e">
        <f>IF(D129="leicht",6,IF(D129="mittel",6,IF(D129="schwer",18,xxx)))</f>
        <v>#NAME?</v>
      </c>
      <c r="F129" s="51" t="e">
        <f>IF(E129=6,30,IF(E129=18,40,xxx))</f>
        <v>#NAME?</v>
      </c>
      <c r="G129" s="40" t="s">
        <v>1051</v>
      </c>
      <c r="H129" s="52"/>
      <c r="I129" s="52"/>
      <c r="J129" s="52"/>
      <c r="K129" s="53"/>
    </row>
    <row r="130" spans="2:11" ht="27.6">
      <c r="B130" s="50"/>
      <c r="C130" s="57"/>
      <c r="D130" s="51"/>
      <c r="E130" s="51" t="e">
        <f>IF(D130="leicht",6,IF(D130="mittel",6,IF(D130="schwer",18,xxx)))</f>
        <v>#NAME?</v>
      </c>
      <c r="F130" s="51" t="e">
        <f>IF(E130=6,30,IF(E130=18,40,xxx))</f>
        <v>#NAME?</v>
      </c>
      <c r="G130" s="40" t="s">
        <v>1052</v>
      </c>
      <c r="H130" s="52"/>
      <c r="I130" s="52"/>
      <c r="J130" s="52"/>
      <c r="K130" s="53"/>
    </row>
    <row r="131" spans="2:11" ht="27.6">
      <c r="B131" s="50"/>
      <c r="C131" s="57"/>
      <c r="D131" s="51"/>
      <c r="E131" s="51" t="e">
        <f>IF(D131="leicht",6,IF(D131="mittel",6,IF(D131="schwer",18,xxx)))</f>
        <v>#NAME?</v>
      </c>
      <c r="F131" s="51" t="e">
        <f>IF(E131=6,30,IF(E131=18,40,xxx))</f>
        <v>#NAME?</v>
      </c>
      <c r="G131" s="40" t="s">
        <v>1053</v>
      </c>
      <c r="H131" s="52"/>
      <c r="I131" s="52"/>
      <c r="J131" s="52"/>
      <c r="K131" s="53"/>
    </row>
    <row r="132" spans="2:11" ht="27.6">
      <c r="B132" s="50"/>
      <c r="C132" s="57"/>
      <c r="D132" s="51"/>
      <c r="E132" s="51" t="e">
        <f>IF(D132="leicht",6,IF(D132="mittel",6,IF(D132="schwer",18,xxx)))</f>
        <v>#NAME?</v>
      </c>
      <c r="F132" s="51" t="e">
        <f>IF(E132=6,30,IF(E132=18,40,xxx))</f>
        <v>#NAME?</v>
      </c>
      <c r="G132" s="40" t="s">
        <v>1054</v>
      </c>
      <c r="H132" s="52"/>
      <c r="I132" s="52"/>
      <c r="J132" s="52"/>
      <c r="K132" s="53"/>
    </row>
    <row r="133" spans="2:11" ht="27.6">
      <c r="B133" s="50"/>
      <c r="C133" s="57"/>
      <c r="D133" s="51"/>
      <c r="E133" s="51" t="e">
        <f>IF(D133="leicht",6,IF(D133="mittel",6,IF(D133="schwer",18,xxx)))</f>
        <v>#NAME?</v>
      </c>
      <c r="F133" s="51" t="e">
        <f>IF(E133=6,30,IF(E133=18,40,xxx))</f>
        <v>#NAME?</v>
      </c>
      <c r="G133" s="40" t="s">
        <v>1055</v>
      </c>
      <c r="H133" s="52"/>
      <c r="I133" s="52"/>
      <c r="J133" s="52"/>
      <c r="K133" s="53"/>
    </row>
    <row r="134" spans="2:11" ht="27.6">
      <c r="B134" s="50"/>
      <c r="C134" s="57"/>
      <c r="D134" s="51"/>
      <c r="E134" s="51" t="e">
        <f>IF(D134="leicht",6,IF(D134="mittel",6,IF(D134="schwer",18,xxx)))</f>
        <v>#NAME?</v>
      </c>
      <c r="F134" s="51" t="e">
        <f>IF(E134=6,30,IF(E134=18,40,xxx))</f>
        <v>#NAME?</v>
      </c>
      <c r="G134" s="40" t="s">
        <v>1056</v>
      </c>
      <c r="H134" s="52"/>
      <c r="I134" s="52"/>
      <c r="J134" s="52"/>
      <c r="K134" s="53"/>
    </row>
    <row r="135" spans="2:11" ht="27.6">
      <c r="B135" s="50"/>
      <c r="C135" s="57"/>
      <c r="D135" s="51"/>
      <c r="E135" s="51" t="e">
        <f>IF(D135="leicht",6,IF(D135="mittel",6,IF(D135="schwer",18,xxx)))</f>
        <v>#NAME?</v>
      </c>
      <c r="F135" s="51" t="e">
        <f>IF(E135=6,30,IF(E135=18,40,xxx))</f>
        <v>#NAME?</v>
      </c>
      <c r="G135" s="40" t="s">
        <v>1057</v>
      </c>
      <c r="H135" s="52"/>
      <c r="I135" s="52"/>
      <c r="J135" s="52"/>
      <c r="K135" s="53"/>
    </row>
    <row r="136" spans="2:11" ht="27.6">
      <c r="B136" s="50"/>
      <c r="C136" s="57"/>
      <c r="D136" s="51"/>
      <c r="E136" s="51" t="e">
        <f>IF(D136="leicht",6,IF(D136="mittel",6,IF(D136="schwer",18,xxx)))</f>
        <v>#NAME?</v>
      </c>
      <c r="F136" s="51" t="e">
        <f>IF(E136=6,30,IF(E136=18,40,xxx))</f>
        <v>#NAME?</v>
      </c>
      <c r="G136" s="40" t="s">
        <v>1058</v>
      </c>
      <c r="H136" s="52"/>
      <c r="I136" s="52"/>
      <c r="J136" s="52"/>
      <c r="K136" s="53"/>
    </row>
    <row r="137" spans="2:11">
      <c r="B137" s="30"/>
    </row>
    <row r="138" spans="2:11">
      <c r="B138" s="30"/>
    </row>
    <row r="139" spans="2:11">
      <c r="B139" s="30"/>
    </row>
    <row r="140" spans="2:11">
      <c r="B140" s="30"/>
    </row>
    <row r="141" spans="2:11">
      <c r="B141" s="30"/>
    </row>
    <row r="142" spans="2:11">
      <c r="B142" s="30"/>
    </row>
    <row r="143" spans="2:11">
      <c r="B143" s="30"/>
    </row>
    <row r="144" spans="2:11">
      <c r="B144" s="30"/>
    </row>
    <row r="145" spans="2:2">
      <c r="B145" s="30"/>
    </row>
    <row r="146" spans="2:2">
      <c r="B146" s="30"/>
    </row>
    <row r="147" spans="2:2">
      <c r="B147" s="30"/>
    </row>
    <row r="148" spans="2:2">
      <c r="B148" s="30"/>
    </row>
    <row r="149" spans="2:2">
      <c r="B149" s="30"/>
    </row>
    <row r="150" spans="2:2">
      <c r="B150" s="30"/>
    </row>
    <row r="151" spans="2:2">
      <c r="B151" s="30"/>
    </row>
    <row r="152" spans="2:2">
      <c r="B152" s="30"/>
    </row>
    <row r="153" spans="2:2">
      <c r="B153" s="30"/>
    </row>
    <row r="154" spans="2:2">
      <c r="B154" s="30"/>
    </row>
    <row r="155" spans="2:2">
      <c r="B155" s="30"/>
    </row>
    <row r="156" spans="2:2">
      <c r="B156" s="30"/>
    </row>
    <row r="157" spans="2:2">
      <c r="B157" s="30"/>
    </row>
    <row r="158" spans="2:2">
      <c r="B158" s="30"/>
    </row>
    <row r="159" spans="2:2">
      <c r="B159" s="30"/>
    </row>
    <row r="160" spans="2:2">
      <c r="B160" s="30"/>
    </row>
    <row r="161" spans="2:2">
      <c r="B161" s="30"/>
    </row>
    <row r="162" spans="2:2">
      <c r="B162" s="30"/>
    </row>
    <row r="163" spans="2:2">
      <c r="B163" s="30"/>
    </row>
    <row r="164" spans="2:2">
      <c r="B164" s="30"/>
    </row>
    <row r="165" spans="2:2">
      <c r="B165" s="30"/>
    </row>
    <row r="166" spans="2:2">
      <c r="B166" s="30"/>
    </row>
    <row r="167" spans="2:2">
      <c r="B167" s="30"/>
    </row>
  </sheetData>
  <sheetProtection formatCells="0" formatColumns="0" formatRows="0" sort="0"/>
  <phoneticPr fontId="16" type="noConversion"/>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D18" sqref="D18"/>
    </sheetView>
  </sheetViews>
  <sheetFormatPr baseColWidth="10" defaultColWidth="11.44140625" defaultRowHeight="14.4"/>
  <cols>
    <col min="2" max="2" width="20.6640625" bestFit="1" customWidth="1"/>
  </cols>
  <sheetData>
    <row r="1" spans="1:5">
      <c r="A1" t="s">
        <v>1059</v>
      </c>
      <c r="C1" t="s">
        <v>1060</v>
      </c>
    </row>
    <row r="3" spans="1:5">
      <c r="A3" t="s">
        <v>45</v>
      </c>
      <c r="C3" t="s">
        <v>1061</v>
      </c>
    </row>
    <row r="4" spans="1:5">
      <c r="A4" t="s">
        <v>103</v>
      </c>
      <c r="C4" t="s">
        <v>1062</v>
      </c>
    </row>
    <row r="5" spans="1:5">
      <c r="A5" t="s">
        <v>127</v>
      </c>
    </row>
    <row r="7" spans="1:5">
      <c r="B7" t="s">
        <v>1063</v>
      </c>
      <c r="C7" t="s">
        <v>1064</v>
      </c>
      <c r="D7" t="s">
        <v>1065</v>
      </c>
      <c r="E7" t="s">
        <v>1066</v>
      </c>
    </row>
    <row r="8" spans="1:5">
      <c r="A8">
        <v>3</v>
      </c>
      <c r="B8" s="21">
        <f>SUM(C8:E8)</f>
        <v>30</v>
      </c>
      <c r="C8" s="22">
        <v>14</v>
      </c>
      <c r="D8" s="22">
        <v>8</v>
      </c>
      <c r="E8" s="22">
        <v>8</v>
      </c>
    </row>
    <row r="9" spans="1:5">
      <c r="A9">
        <v>4</v>
      </c>
      <c r="B9" s="21">
        <f t="shared" ref="B9:B17" si="0">SUM(C9:E9)</f>
        <v>23</v>
      </c>
      <c r="C9" s="22">
        <v>9</v>
      </c>
      <c r="D9" s="22">
        <v>7</v>
      </c>
      <c r="E9" s="22">
        <v>7</v>
      </c>
    </row>
    <row r="10" spans="1:5">
      <c r="A10">
        <v>5</v>
      </c>
      <c r="B10" s="21">
        <f t="shared" si="0"/>
        <v>18</v>
      </c>
      <c r="C10" s="22">
        <v>8</v>
      </c>
      <c r="D10" s="22">
        <v>5</v>
      </c>
      <c r="E10" s="22">
        <v>5</v>
      </c>
    </row>
    <row r="11" spans="1:5">
      <c r="A11">
        <v>6</v>
      </c>
      <c r="B11" s="21">
        <f t="shared" si="0"/>
        <v>16</v>
      </c>
      <c r="C11" s="22">
        <v>8</v>
      </c>
      <c r="D11" s="22">
        <v>4</v>
      </c>
      <c r="E11" s="22">
        <v>4</v>
      </c>
    </row>
    <row r="12" spans="1:5">
      <c r="A12">
        <v>7</v>
      </c>
      <c r="B12" s="21">
        <f t="shared" si="0"/>
        <v>13</v>
      </c>
      <c r="C12" s="22">
        <v>5</v>
      </c>
      <c r="D12" s="22">
        <v>4</v>
      </c>
      <c r="E12" s="22">
        <v>4</v>
      </c>
    </row>
    <row r="13" spans="1:5">
      <c r="A13">
        <v>8</v>
      </c>
      <c r="B13" s="21">
        <f t="shared" si="0"/>
        <v>11</v>
      </c>
      <c r="C13" s="22">
        <v>5</v>
      </c>
      <c r="D13" s="22">
        <v>3</v>
      </c>
      <c r="E13" s="22">
        <v>3</v>
      </c>
    </row>
    <row r="14" spans="1:5">
      <c r="A14">
        <v>9</v>
      </c>
      <c r="B14" s="21">
        <f t="shared" si="0"/>
        <v>12</v>
      </c>
      <c r="C14" s="22">
        <v>6</v>
      </c>
      <c r="D14" s="22">
        <v>3</v>
      </c>
      <c r="E14" s="22">
        <v>3</v>
      </c>
    </row>
    <row r="15" spans="1:5">
      <c r="A15">
        <v>10</v>
      </c>
      <c r="B15" s="21">
        <f t="shared" si="0"/>
        <v>10</v>
      </c>
      <c r="C15" s="22">
        <v>4</v>
      </c>
      <c r="D15" s="22">
        <v>3</v>
      </c>
      <c r="E15" s="22">
        <v>3</v>
      </c>
    </row>
    <row r="16" spans="1:5">
      <c r="A16">
        <v>11</v>
      </c>
      <c r="B16" s="21">
        <f t="shared" si="0"/>
        <v>10</v>
      </c>
      <c r="C16" s="22">
        <v>4</v>
      </c>
      <c r="D16" s="22">
        <v>3</v>
      </c>
      <c r="E16" s="22">
        <v>3</v>
      </c>
    </row>
    <row r="17" spans="1:5">
      <c r="A17">
        <v>12</v>
      </c>
      <c r="B17" s="23">
        <f t="shared" si="0"/>
        <v>9</v>
      </c>
      <c r="C17" s="24">
        <v>3</v>
      </c>
      <c r="D17" s="24">
        <v>3</v>
      </c>
      <c r="E17" s="24">
        <v>3</v>
      </c>
    </row>
    <row r="19" spans="1:5">
      <c r="B19" t="s">
        <v>1067</v>
      </c>
      <c r="C19" t="s">
        <v>1068</v>
      </c>
      <c r="D19" t="s">
        <v>1069</v>
      </c>
      <c r="E19" t="s">
        <v>1070</v>
      </c>
    </row>
    <row r="20" spans="1:5">
      <c r="A20">
        <v>3</v>
      </c>
      <c r="B20" s="25">
        <f>SUM(C20:E20)</f>
        <v>20</v>
      </c>
      <c r="C20" s="22">
        <v>5</v>
      </c>
      <c r="D20" s="22">
        <v>5</v>
      </c>
      <c r="E20" s="22">
        <v>10</v>
      </c>
    </row>
    <row r="21" spans="1:5">
      <c r="A21">
        <v>4</v>
      </c>
      <c r="B21" s="25">
        <f t="shared" ref="B21:B29" si="1">SUM(C21:E21)</f>
        <v>15</v>
      </c>
      <c r="C21" s="22">
        <v>4</v>
      </c>
      <c r="D21" s="22">
        <v>4</v>
      </c>
      <c r="E21" s="22">
        <v>7</v>
      </c>
    </row>
    <row r="22" spans="1:5">
      <c r="A22">
        <v>5</v>
      </c>
      <c r="B22" s="25">
        <f t="shared" si="1"/>
        <v>12</v>
      </c>
      <c r="C22" s="22">
        <v>3</v>
      </c>
      <c r="D22" s="22">
        <v>3</v>
      </c>
      <c r="E22" s="22">
        <v>6</v>
      </c>
    </row>
    <row r="23" spans="1:5">
      <c r="A23">
        <v>6</v>
      </c>
      <c r="B23" s="25">
        <f t="shared" si="1"/>
        <v>9</v>
      </c>
      <c r="C23" s="22">
        <v>2</v>
      </c>
      <c r="D23" s="22">
        <v>2</v>
      </c>
      <c r="E23" s="22">
        <v>5</v>
      </c>
    </row>
    <row r="24" spans="1:5">
      <c r="A24">
        <v>7</v>
      </c>
      <c r="B24" s="25">
        <f t="shared" si="1"/>
        <v>8</v>
      </c>
      <c r="C24" s="22">
        <v>2</v>
      </c>
      <c r="D24" s="22">
        <v>2</v>
      </c>
      <c r="E24" s="22">
        <v>4</v>
      </c>
    </row>
    <row r="25" spans="1:5">
      <c r="A25">
        <v>8</v>
      </c>
      <c r="B25" s="25">
        <f t="shared" si="1"/>
        <v>8</v>
      </c>
      <c r="C25" s="22">
        <v>2</v>
      </c>
      <c r="D25" s="22">
        <v>2</v>
      </c>
      <c r="E25" s="22">
        <v>4</v>
      </c>
    </row>
    <row r="26" spans="1:5">
      <c r="A26">
        <v>9</v>
      </c>
      <c r="B26" s="25">
        <f t="shared" si="1"/>
        <v>5</v>
      </c>
      <c r="C26" s="22">
        <v>1</v>
      </c>
      <c r="D26" s="22">
        <v>1</v>
      </c>
      <c r="E26" s="22">
        <v>3</v>
      </c>
    </row>
    <row r="27" spans="1:5">
      <c r="A27">
        <v>10</v>
      </c>
      <c r="B27" s="25">
        <f t="shared" si="1"/>
        <v>5</v>
      </c>
      <c r="C27" s="22">
        <v>1</v>
      </c>
      <c r="D27" s="22">
        <v>1</v>
      </c>
      <c r="E27" s="22">
        <v>3</v>
      </c>
    </row>
    <row r="28" spans="1:5">
      <c r="A28">
        <v>11</v>
      </c>
      <c r="B28" s="25">
        <f t="shared" si="1"/>
        <v>4</v>
      </c>
      <c r="C28" s="22">
        <v>1</v>
      </c>
      <c r="D28" s="22">
        <v>1</v>
      </c>
      <c r="E28" s="22">
        <v>2</v>
      </c>
    </row>
    <row r="29" spans="1:5">
      <c r="A29">
        <v>12</v>
      </c>
      <c r="B29" s="26">
        <f t="shared" si="1"/>
        <v>4</v>
      </c>
      <c r="C29" s="24">
        <v>1</v>
      </c>
      <c r="D29" s="24">
        <v>1</v>
      </c>
      <c r="E29" s="24">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BE6BE12067F142A3CEB7E04261B880" ma:contentTypeVersion="17" ma:contentTypeDescription="Create a new document." ma:contentTypeScope="" ma:versionID="d415782f68e9984bdfd776e6968c4652">
  <xsd:schema xmlns:xsd="http://www.w3.org/2001/XMLSchema" xmlns:xs="http://www.w3.org/2001/XMLSchema" xmlns:p="http://schemas.microsoft.com/office/2006/metadata/properties" xmlns:ns3="c62247f8-7932-4e35-a97b-ee200d8fc6ca" xmlns:ns4="2c2258fd-8de9-4c84-9d37-e36a13a63da1" targetNamespace="http://schemas.microsoft.com/office/2006/metadata/properties" ma:root="true" ma:fieldsID="c2faba525751bf81fb3c2068dd6549f4" ns3:_="" ns4:_="">
    <xsd:import namespace="c62247f8-7932-4e35-a97b-ee200d8fc6ca"/>
    <xsd:import namespace="2c2258fd-8de9-4c84-9d37-e36a13a63da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247f8-7932-4e35-a97b-ee200d8fc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2258fd-8de9-4c84-9d37-e36a13a63d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62247f8-7932-4e35-a97b-ee200d8fc6ca" xsi:nil="true"/>
  </documentManagement>
</p:properties>
</file>

<file path=customXml/itemProps1.xml><?xml version="1.0" encoding="utf-8"?>
<ds:datastoreItem xmlns:ds="http://schemas.openxmlformats.org/officeDocument/2006/customXml" ds:itemID="{BBB033DB-5A84-441B-9E5B-96A789DE71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247f8-7932-4e35-a97b-ee200d8fc6ca"/>
    <ds:schemaRef ds:uri="2c2258fd-8de9-4c84-9d37-e36a13a63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7C3231-9B32-4C96-BAE0-25DCED96ADA1}">
  <ds:schemaRefs>
    <ds:schemaRef ds:uri="http://schemas.microsoft.com/sharepoint/v3/contenttype/forms"/>
  </ds:schemaRefs>
</ds:datastoreItem>
</file>

<file path=customXml/itemProps3.xml><?xml version="1.0" encoding="utf-8"?>
<ds:datastoreItem xmlns:ds="http://schemas.openxmlformats.org/officeDocument/2006/customXml" ds:itemID="{A5B0891C-F58B-4CEA-B9C7-9FFAE525278A}">
  <ds:schemaRefs>
    <ds:schemaRef ds:uri="http://schemas.microsoft.com/office/2006/metadata/properties"/>
    <ds:schemaRef ds:uri="http://schemas.microsoft.com/office/infopath/2007/PartnerControls"/>
    <ds:schemaRef ds:uri="c62247f8-7932-4e35-a97b-ee200d8fc6c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Hofmann, Julia</cp:lastModifiedBy>
  <cp:revision/>
  <dcterms:created xsi:type="dcterms:W3CDTF">2015-01-30T14:58:41Z</dcterms:created>
  <dcterms:modified xsi:type="dcterms:W3CDTF">2024-04-02T09:42:12Z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0x01010097BE6BE12067F142A3CEB7E04261B880</vt:lpwstr>
  </property>
  <property fmtid="{D5CDD505-2E9C-101B-9397-08002B2CF9AE}" pid="3" name="MediaServiceImageTags">
    <vt:lpwstr/>
  </property>
</Properties>
</file>